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nmgov-my.sharepoint.com/personal/armando_paz_env_nm_gov/Documents/Desktop/2020 NEI/ERG/"/>
    </mc:Choice>
  </mc:AlternateContent>
  <xr:revisionPtr revIDLastSave="0" documentId="8_{C560AF7E-5CF6-488D-BA90-F36AF17DDAFC}" xr6:coauthVersionLast="47" xr6:coauthVersionMax="47" xr10:uidLastSave="{00000000-0000-0000-0000-000000000000}"/>
  <bookViews>
    <workbookView xWindow="-108" yWindow="-108" windowWidth="23256" windowHeight="12576" tabRatio="718" firstSheet="1" activeTab="1" xr2:uid="{171AF2FC-E951-477E-980B-429CE479C19F}"/>
  </bookViews>
  <sheets>
    <sheet name="README" sheetId="10" r:id="rId1"/>
    <sheet name="Emissions Inventory Development" sheetId="11" r:id="rId2"/>
    <sheet name="Dona Ana County Emissions" sheetId="1" r:id="rId3"/>
    <sheet name="4-KM Grids - Dona Ana County" sheetId="2" r:id="rId4"/>
    <sheet name="4-KM Grids - Sunland Park Area" sheetId="3" r:id="rId5"/>
    <sheet name="SCC Surrogate Crosswalk" sheetId="12" r:id="rId6"/>
    <sheet name="Sunland Park Surrogates" sheetId="5" r:id="rId7"/>
    <sheet name="Gridded Emissions" sheetId="4" r:id="rId8"/>
    <sheet name="Gridded Emissions Summed" sheetId="6" r:id="rId9"/>
    <sheet name="Emissions Comparisons" sheetId="7" r:id="rId10"/>
    <sheet name="Point Emissions" sheetId="9" r:id="rId11"/>
    <sheet name="Final Emissions By SCC" sheetId="13" r:id="rId12"/>
    <sheet name="Final Emissions by Sector" sheetId="8" r:id="rId13"/>
  </sheets>
  <definedNames>
    <definedName name="_xlnm._FilterDatabase" localSheetId="2" hidden="1">'Dona Ana County Emissions'!$A$3:$G$219</definedName>
    <definedName name="_xlnm._FilterDatabase" localSheetId="9" hidden="1">'Emissions Comparisons'!$A$3:$M$180</definedName>
    <definedName name="_xlnm._FilterDatabase" localSheetId="11" hidden="1">'Final Emissions By SCC'!$A$3:$H$167</definedName>
    <definedName name="_xlnm._FilterDatabase" localSheetId="7" hidden="1">'Gridded Emissions'!$A$3:$N$1136</definedName>
    <definedName name="_xlnm._FilterDatabase" localSheetId="8" hidden="1">'Gridded Emissions Summed'!$A$3:$H$276</definedName>
    <definedName name="_xlnm._FilterDatabase" localSheetId="5" hidden="1">'SCC Surrogate Crosswalk'!$A$3:$E$218</definedName>
    <definedName name="_xlnm._FilterDatabase" localSheetId="6" hidden="1">'Sunland Park Surrogates'!$A$3:$P$36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40" i="13" l="1"/>
  <c r="H40" i="13"/>
  <c r="H166" i="13"/>
  <c r="G166" i="13"/>
  <c r="H165" i="13"/>
  <c r="G165" i="13"/>
  <c r="H164" i="13"/>
  <c r="G164" i="13"/>
  <c r="H163" i="13"/>
  <c r="G163" i="13"/>
  <c r="H162" i="13"/>
  <c r="G162" i="13"/>
  <c r="H161" i="13"/>
  <c r="G161" i="13"/>
  <c r="H160" i="13"/>
  <c r="G160" i="13"/>
  <c r="H159" i="13"/>
  <c r="G159" i="13"/>
  <c r="H158" i="13"/>
  <c r="G158" i="13"/>
  <c r="H157" i="13"/>
  <c r="G157" i="13"/>
  <c r="H156" i="13"/>
  <c r="G156" i="13"/>
  <c r="H155" i="13"/>
  <c r="G155" i="13"/>
  <c r="H154" i="13"/>
  <c r="G154" i="13"/>
  <c r="H153" i="13"/>
  <c r="G153" i="13"/>
  <c r="H152" i="13"/>
  <c r="G152" i="13"/>
  <c r="H151" i="13"/>
  <c r="G151" i="13"/>
  <c r="H150" i="13"/>
  <c r="G150" i="13"/>
  <c r="H149" i="13"/>
  <c r="G149" i="13"/>
  <c r="H148" i="13"/>
  <c r="G148" i="13"/>
  <c r="H147" i="13"/>
  <c r="G147" i="13"/>
  <c r="H146" i="13"/>
  <c r="G146" i="13"/>
  <c r="H145" i="13"/>
  <c r="G145" i="13"/>
  <c r="H144" i="13"/>
  <c r="G144" i="13"/>
  <c r="H143" i="13"/>
  <c r="G143" i="13"/>
  <c r="H142" i="13"/>
  <c r="G142" i="13"/>
  <c r="H141" i="13"/>
  <c r="G141" i="13"/>
  <c r="H140" i="13"/>
  <c r="G140" i="13"/>
  <c r="H139" i="13"/>
  <c r="G139" i="13"/>
  <c r="H138" i="13"/>
  <c r="G138" i="13"/>
  <c r="H137" i="13"/>
  <c r="G137" i="13"/>
  <c r="H136" i="13"/>
  <c r="G136" i="13"/>
  <c r="H135" i="13"/>
  <c r="G135" i="13"/>
  <c r="H134" i="13"/>
  <c r="G134" i="13"/>
  <c r="H133" i="13"/>
  <c r="G133" i="13"/>
  <c r="H132" i="13"/>
  <c r="G132" i="13"/>
  <c r="H131" i="13"/>
  <c r="G131" i="13"/>
  <c r="H130" i="13"/>
  <c r="G130" i="13"/>
  <c r="H129" i="13"/>
  <c r="G129" i="13"/>
  <c r="H128" i="13"/>
  <c r="G128" i="13"/>
  <c r="H127" i="13"/>
  <c r="G127" i="13"/>
  <c r="H126" i="13"/>
  <c r="G126" i="13"/>
  <c r="H125" i="13"/>
  <c r="G125" i="13"/>
  <c r="H124" i="13"/>
  <c r="G124" i="13"/>
  <c r="H123" i="13"/>
  <c r="G123" i="13"/>
  <c r="H122" i="13"/>
  <c r="G122" i="13"/>
  <c r="H121" i="13"/>
  <c r="G121" i="13"/>
  <c r="H120" i="13"/>
  <c r="G120" i="13"/>
  <c r="H119" i="13"/>
  <c r="G119" i="13"/>
  <c r="H118" i="13"/>
  <c r="G118" i="13"/>
  <c r="H117" i="13"/>
  <c r="G117" i="13"/>
  <c r="H116" i="13"/>
  <c r="G116" i="13"/>
  <c r="H115" i="13"/>
  <c r="G115" i="13"/>
  <c r="H114" i="13"/>
  <c r="G114" i="13"/>
  <c r="H113" i="13"/>
  <c r="G113" i="13"/>
  <c r="H112" i="13"/>
  <c r="G112" i="13"/>
  <c r="H111" i="13"/>
  <c r="G111" i="13"/>
  <c r="H110" i="13"/>
  <c r="G110" i="13"/>
  <c r="H109" i="13"/>
  <c r="G109" i="13"/>
  <c r="H108" i="13"/>
  <c r="G108" i="13"/>
  <c r="H107" i="13"/>
  <c r="G107" i="13"/>
  <c r="H106" i="13"/>
  <c r="G106" i="13"/>
  <c r="H105" i="13"/>
  <c r="G105" i="13"/>
  <c r="H104" i="13"/>
  <c r="G104" i="13"/>
  <c r="H103" i="13"/>
  <c r="G103" i="13"/>
  <c r="H102" i="13"/>
  <c r="G102" i="13"/>
  <c r="H101" i="13"/>
  <c r="G101" i="13"/>
  <c r="H100" i="13"/>
  <c r="G100" i="13"/>
  <c r="H99" i="13"/>
  <c r="G99" i="13"/>
  <c r="H98" i="13"/>
  <c r="G98" i="13"/>
  <c r="H97" i="13"/>
  <c r="G97" i="13"/>
  <c r="H96" i="13"/>
  <c r="G96" i="13"/>
  <c r="H95" i="13"/>
  <c r="G95" i="13"/>
  <c r="H94" i="13"/>
  <c r="G94" i="13"/>
  <c r="H93" i="13"/>
  <c r="G93" i="13"/>
  <c r="H92" i="13"/>
  <c r="G92" i="13"/>
  <c r="H91" i="13"/>
  <c r="G91" i="13"/>
  <c r="H90" i="13"/>
  <c r="G90" i="13"/>
  <c r="H89" i="13"/>
  <c r="G89" i="13"/>
  <c r="H88" i="13"/>
  <c r="G88" i="13"/>
  <c r="H87" i="13"/>
  <c r="G87" i="13"/>
  <c r="H86" i="13"/>
  <c r="G86" i="13"/>
  <c r="H85" i="13"/>
  <c r="G85" i="13"/>
  <c r="H84" i="13"/>
  <c r="G84" i="13"/>
  <c r="H83" i="13"/>
  <c r="G83" i="13"/>
  <c r="H82" i="13"/>
  <c r="G82" i="13"/>
  <c r="H81" i="13"/>
  <c r="G81" i="13"/>
  <c r="H80" i="13"/>
  <c r="G80" i="13"/>
  <c r="H79" i="13"/>
  <c r="G79" i="13"/>
  <c r="H78" i="13"/>
  <c r="G78" i="13"/>
  <c r="H77" i="13"/>
  <c r="G77" i="13"/>
  <c r="H76" i="13"/>
  <c r="G76" i="13"/>
  <c r="H75" i="13"/>
  <c r="G75" i="13"/>
  <c r="H74" i="13"/>
  <c r="G74" i="13"/>
  <c r="H73" i="13"/>
  <c r="G73" i="13"/>
  <c r="H72" i="13"/>
  <c r="G72" i="13"/>
  <c r="H71" i="13"/>
  <c r="G71" i="13"/>
  <c r="H70" i="13"/>
  <c r="G70" i="13"/>
  <c r="H69" i="13"/>
  <c r="G69" i="13"/>
  <c r="H68" i="13"/>
  <c r="G68" i="13"/>
  <c r="H67" i="13"/>
  <c r="G67" i="13"/>
  <c r="H66" i="13"/>
  <c r="G66" i="13"/>
  <c r="H65" i="13"/>
  <c r="G65" i="13"/>
  <c r="H64" i="13"/>
  <c r="G64" i="13"/>
  <c r="H63" i="13"/>
  <c r="G63" i="13"/>
  <c r="H62" i="13"/>
  <c r="G62" i="13"/>
  <c r="H61" i="13"/>
  <c r="G61" i="13"/>
  <c r="H60" i="13"/>
  <c r="G60" i="13"/>
  <c r="H59" i="13"/>
  <c r="G59" i="13"/>
  <c r="H58" i="13"/>
  <c r="G58" i="13"/>
  <c r="H57" i="13"/>
  <c r="G57" i="13"/>
  <c r="H56" i="13"/>
  <c r="G56" i="13"/>
  <c r="H55" i="13"/>
  <c r="G55" i="13"/>
  <c r="H54" i="13"/>
  <c r="G54" i="13"/>
  <c r="H53" i="13"/>
  <c r="G53" i="13"/>
  <c r="H52" i="13"/>
  <c r="G52" i="13"/>
  <c r="H51" i="13"/>
  <c r="G51" i="13"/>
  <c r="H50" i="13"/>
  <c r="G50" i="13"/>
  <c r="H49" i="13"/>
  <c r="G49" i="13"/>
  <c r="H48" i="13"/>
  <c r="G48" i="13"/>
  <c r="H47" i="13"/>
  <c r="G47" i="13"/>
  <c r="H46" i="13"/>
  <c r="G46" i="13"/>
  <c r="H45" i="13"/>
  <c r="G45" i="13"/>
  <c r="H44" i="13"/>
  <c r="G44" i="13"/>
  <c r="H43" i="13"/>
  <c r="G43" i="13"/>
  <c r="H42" i="13"/>
  <c r="G42" i="13"/>
  <c r="H41" i="13"/>
  <c r="G41" i="13"/>
  <c r="H39" i="13"/>
  <c r="G39" i="13"/>
  <c r="H38" i="13"/>
  <c r="G38" i="13"/>
  <c r="H37" i="13"/>
  <c r="G37" i="13"/>
  <c r="H36" i="13"/>
  <c r="G36" i="13"/>
  <c r="H35" i="13"/>
  <c r="G35" i="13"/>
  <c r="H34" i="13"/>
  <c r="G34" i="13"/>
  <c r="H33" i="13"/>
  <c r="G33" i="13"/>
  <c r="H32" i="13"/>
  <c r="G32" i="13"/>
  <c r="H31" i="13"/>
  <c r="G31" i="13"/>
  <c r="H30" i="13"/>
  <c r="G30" i="13"/>
  <c r="H29" i="13"/>
  <c r="G29" i="13"/>
  <c r="H28" i="13"/>
  <c r="G28" i="13"/>
  <c r="H27" i="13"/>
  <c r="G27" i="13"/>
  <c r="H26" i="13"/>
  <c r="G26" i="13"/>
  <c r="H25" i="13"/>
  <c r="G25" i="13"/>
  <c r="H24" i="13"/>
  <c r="G24" i="13"/>
  <c r="H23" i="13"/>
  <c r="G23" i="13"/>
  <c r="H22" i="13"/>
  <c r="G22" i="13"/>
  <c r="H21" i="13"/>
  <c r="G21" i="13"/>
  <c r="H20" i="13"/>
  <c r="G20" i="13"/>
  <c r="H19" i="13"/>
  <c r="G19" i="13"/>
  <c r="H18" i="13"/>
  <c r="G18" i="13"/>
  <c r="H17" i="13"/>
  <c r="G17" i="13"/>
  <c r="H16" i="13"/>
  <c r="G16" i="13"/>
  <c r="H15" i="13"/>
  <c r="G15" i="13"/>
  <c r="H14" i="13"/>
  <c r="G14" i="13"/>
  <c r="H13" i="13"/>
  <c r="G13" i="13"/>
  <c r="H12" i="13"/>
  <c r="G12" i="13"/>
  <c r="H11" i="13"/>
  <c r="G11" i="13"/>
  <c r="H10" i="13"/>
  <c r="G10" i="13"/>
  <c r="H9" i="13"/>
  <c r="G9" i="13"/>
  <c r="H8" i="13"/>
  <c r="G8" i="13"/>
  <c r="H7" i="13"/>
  <c r="G7" i="13"/>
  <c r="H6" i="13"/>
  <c r="G6" i="13"/>
  <c r="H5" i="13"/>
  <c r="G5" i="13"/>
  <c r="H4" i="13"/>
  <c r="G4" i="13"/>
  <c r="I276" i="6"/>
  <c r="I275" i="6"/>
  <c r="I274" i="6"/>
  <c r="I273" i="6"/>
  <c r="I272" i="6"/>
  <c r="I271" i="6"/>
  <c r="I270" i="6"/>
  <c r="I269" i="6"/>
  <c r="I268" i="6"/>
  <c r="I267" i="6"/>
  <c r="I266" i="6"/>
  <c r="I265" i="6"/>
  <c r="I264" i="6"/>
  <c r="I263" i="6"/>
  <c r="I262" i="6"/>
  <c r="I261" i="6"/>
  <c r="I260" i="6"/>
  <c r="I259" i="6"/>
  <c r="I258" i="6"/>
  <c r="I257" i="6"/>
  <c r="I256" i="6"/>
  <c r="I255" i="6"/>
  <c r="I254" i="6"/>
  <c r="I253" i="6"/>
  <c r="I252" i="6"/>
  <c r="I251" i="6"/>
  <c r="I250" i="6"/>
  <c r="I249" i="6"/>
  <c r="I248" i="6"/>
  <c r="I247" i="6"/>
  <c r="I246" i="6"/>
  <c r="I245" i="6"/>
  <c r="I244" i="6"/>
  <c r="I243" i="6"/>
  <c r="I242" i="6"/>
  <c r="I241" i="6"/>
  <c r="I240" i="6"/>
  <c r="I239" i="6"/>
  <c r="I238" i="6"/>
  <c r="I237" i="6"/>
  <c r="I236" i="6"/>
  <c r="I235" i="6"/>
  <c r="I234" i="6"/>
  <c r="I233" i="6"/>
  <c r="I232" i="6"/>
  <c r="I231" i="6"/>
  <c r="I230" i="6"/>
  <c r="I229" i="6"/>
  <c r="I228" i="6"/>
  <c r="I227" i="6"/>
  <c r="I226" i="6"/>
  <c r="I225" i="6"/>
  <c r="I224" i="6"/>
  <c r="I223" i="6"/>
  <c r="I222" i="6"/>
  <c r="I221" i="6"/>
  <c r="I220" i="6"/>
  <c r="I219" i="6"/>
  <c r="I218" i="6"/>
  <c r="I217" i="6"/>
  <c r="I216" i="6"/>
  <c r="I215" i="6"/>
  <c r="I214" i="6"/>
  <c r="I213" i="6"/>
  <c r="I212" i="6"/>
  <c r="I211" i="6"/>
  <c r="I210" i="6"/>
  <c r="I209" i="6"/>
  <c r="I208" i="6"/>
  <c r="I207" i="6"/>
  <c r="I206" i="6"/>
  <c r="I205" i="6"/>
  <c r="I204" i="6"/>
  <c r="I203" i="6"/>
  <c r="I202" i="6"/>
  <c r="I201" i="6"/>
  <c r="I200" i="6"/>
  <c r="I199" i="6"/>
  <c r="I198" i="6"/>
  <c r="I197" i="6"/>
  <c r="I196" i="6"/>
  <c r="I195" i="6"/>
  <c r="I194" i="6"/>
  <c r="I193" i="6"/>
  <c r="I192" i="6"/>
  <c r="I191" i="6"/>
  <c r="I190" i="6"/>
  <c r="I189" i="6"/>
  <c r="I188" i="6"/>
  <c r="I187" i="6"/>
  <c r="I186" i="6"/>
  <c r="I185" i="6"/>
  <c r="I184" i="6"/>
  <c r="I183" i="6"/>
  <c r="I182" i="6"/>
  <c r="I181" i="6"/>
  <c r="I180" i="6"/>
  <c r="I179" i="6"/>
  <c r="I178" i="6"/>
  <c r="I177" i="6"/>
  <c r="I176" i="6"/>
  <c r="I175" i="6"/>
  <c r="I174" i="6"/>
  <c r="I173" i="6"/>
  <c r="I172" i="6"/>
  <c r="I171" i="6"/>
  <c r="I170" i="6"/>
  <c r="I169" i="6"/>
  <c r="I168" i="6"/>
  <c r="I167" i="6"/>
  <c r="I166" i="6"/>
  <c r="I165" i="6"/>
  <c r="I164" i="6"/>
  <c r="I163" i="6"/>
  <c r="I162" i="6"/>
  <c r="I161" i="6"/>
  <c r="I160" i="6"/>
  <c r="I159" i="6"/>
  <c r="I158" i="6"/>
  <c r="I157" i="6"/>
  <c r="I156" i="6"/>
  <c r="I155" i="6"/>
  <c r="I154" i="6"/>
  <c r="I153" i="6"/>
  <c r="I152" i="6"/>
  <c r="I151" i="6"/>
  <c r="I150" i="6"/>
  <c r="I149" i="6"/>
  <c r="I148" i="6"/>
  <c r="I147" i="6"/>
  <c r="I146" i="6"/>
  <c r="I145" i="6"/>
  <c r="I144" i="6"/>
  <c r="I143" i="6"/>
  <c r="I142" i="6"/>
  <c r="I141" i="6"/>
  <c r="I140" i="6"/>
  <c r="I139" i="6"/>
  <c r="I138" i="6"/>
  <c r="I137" i="6"/>
  <c r="I136" i="6"/>
  <c r="I135" i="6"/>
  <c r="I134" i="6"/>
  <c r="I133" i="6"/>
  <c r="I132" i="6"/>
  <c r="I131" i="6"/>
  <c r="I130" i="6"/>
  <c r="I129" i="6"/>
  <c r="I128" i="6"/>
  <c r="I127" i="6"/>
  <c r="I126" i="6"/>
  <c r="I125" i="6"/>
  <c r="I124" i="6"/>
  <c r="I123" i="6"/>
  <c r="I122" i="6"/>
  <c r="I121" i="6"/>
  <c r="I120" i="6"/>
  <c r="I119" i="6"/>
  <c r="I118" i="6"/>
  <c r="I117" i="6"/>
  <c r="I116" i="6"/>
  <c r="I115" i="6"/>
  <c r="I114" i="6"/>
  <c r="I113" i="6"/>
  <c r="I112" i="6"/>
  <c r="I111" i="6"/>
  <c r="I110" i="6"/>
  <c r="I109" i="6"/>
  <c r="I108" i="6"/>
  <c r="I107" i="6"/>
  <c r="I106" i="6"/>
  <c r="I105" i="6"/>
  <c r="I104" i="6"/>
  <c r="I103" i="6"/>
  <c r="I102" i="6"/>
  <c r="I101" i="6"/>
  <c r="I100" i="6"/>
  <c r="I99" i="6"/>
  <c r="I98" i="6"/>
  <c r="I97" i="6"/>
  <c r="I96" i="6"/>
  <c r="I95" i="6"/>
  <c r="I94" i="6"/>
  <c r="I93" i="6"/>
  <c r="I92" i="6"/>
  <c r="I91" i="6"/>
  <c r="I90" i="6"/>
  <c r="I89" i="6"/>
  <c r="I88" i="6"/>
  <c r="I87" i="6"/>
  <c r="I86" i="6"/>
  <c r="I85" i="6"/>
  <c r="I84" i="6"/>
  <c r="I83" i="6"/>
  <c r="I82" i="6"/>
  <c r="I81" i="6"/>
  <c r="I80" i="6"/>
  <c r="I79" i="6"/>
  <c r="I78" i="6"/>
  <c r="I77" i="6"/>
  <c r="I76" i="6"/>
  <c r="I75" i="6"/>
  <c r="I74" i="6"/>
  <c r="I73" i="6"/>
  <c r="I72" i="6"/>
  <c r="I71" i="6"/>
  <c r="I70" i="6"/>
  <c r="I69" i="6"/>
  <c r="I68" i="6"/>
  <c r="I67" i="6"/>
  <c r="I66" i="6"/>
  <c r="I65" i="6"/>
  <c r="I64" i="6"/>
  <c r="I63" i="6"/>
  <c r="I62" i="6"/>
  <c r="I61" i="6"/>
  <c r="I60" i="6"/>
  <c r="I59" i="6"/>
  <c r="I58" i="6"/>
  <c r="I57" i="6"/>
  <c r="I56" i="6"/>
  <c r="I55" i="6"/>
  <c r="I54" i="6"/>
  <c r="I53" i="6"/>
  <c r="I52" i="6"/>
  <c r="I51" i="6"/>
  <c r="I50" i="6"/>
  <c r="I49" i="6"/>
  <c r="I48" i="6"/>
  <c r="I47" i="6"/>
  <c r="I46" i="6"/>
  <c r="I45" i="6"/>
  <c r="I44" i="6"/>
  <c r="I43" i="6"/>
  <c r="I42" i="6"/>
  <c r="I41" i="6"/>
  <c r="I40" i="6"/>
  <c r="I39" i="6"/>
  <c r="I38" i="6"/>
  <c r="I37" i="6"/>
  <c r="I36" i="6"/>
  <c r="I35" i="6"/>
  <c r="I34" i="6"/>
  <c r="I33" i="6"/>
  <c r="I32" i="6"/>
  <c r="I31" i="6"/>
  <c r="I30" i="6"/>
  <c r="I29" i="6"/>
  <c r="I28" i="6"/>
  <c r="I27" i="6"/>
  <c r="I26" i="6"/>
  <c r="I25" i="6"/>
  <c r="I24" i="6"/>
  <c r="I23" i="6"/>
  <c r="I22" i="6"/>
  <c r="I21" i="6"/>
  <c r="I20" i="6"/>
  <c r="I19" i="6"/>
  <c r="I18" i="6"/>
  <c r="I17" i="6"/>
  <c r="I16" i="6"/>
  <c r="I15" i="6"/>
  <c r="I14" i="6"/>
  <c r="I13" i="6"/>
  <c r="I12" i="6"/>
  <c r="I11" i="6"/>
  <c r="I10" i="6"/>
  <c r="I9" i="6"/>
  <c r="I8" i="6"/>
  <c r="I7" i="6"/>
  <c r="I6" i="6"/>
  <c r="I5" i="6"/>
  <c r="I4" i="6"/>
  <c r="C8" i="8"/>
  <c r="E167" i="13"/>
  <c r="D167" i="13"/>
  <c r="F12" i="8" l="1"/>
  <c r="F6" i="8"/>
  <c r="F13" i="8"/>
  <c r="F7" i="8"/>
  <c r="F4" i="8"/>
  <c r="F5" i="8"/>
  <c r="F11" i="8"/>
  <c r="F14" i="8"/>
  <c r="G167" i="13"/>
  <c r="H167" i="13"/>
  <c r="R15" i="9"/>
  <c r="Q15" i="9"/>
  <c r="M1136" i="4"/>
  <c r="M1135" i="4"/>
  <c r="M1134" i="4"/>
  <c r="M1133" i="4"/>
  <c r="M1132" i="4"/>
  <c r="M1131" i="4"/>
  <c r="M1130" i="4"/>
  <c r="M1129" i="4"/>
  <c r="M1128" i="4"/>
  <c r="M1127" i="4"/>
  <c r="M1126" i="4"/>
  <c r="M1125" i="4"/>
  <c r="M1124" i="4"/>
  <c r="M1123" i="4"/>
  <c r="M1122" i="4"/>
  <c r="M1121" i="4"/>
  <c r="M1120" i="4"/>
  <c r="M1119" i="4"/>
  <c r="M1118" i="4"/>
  <c r="M1117" i="4"/>
  <c r="M1116" i="4"/>
  <c r="M1115" i="4"/>
  <c r="M1114" i="4"/>
  <c r="M1113" i="4"/>
  <c r="M1112" i="4"/>
  <c r="M1111" i="4"/>
  <c r="M1110" i="4"/>
  <c r="M1109" i="4"/>
  <c r="M1108" i="4"/>
  <c r="M1107" i="4"/>
  <c r="M1106" i="4"/>
  <c r="M1105" i="4"/>
  <c r="M1104" i="4"/>
  <c r="M1103" i="4"/>
  <c r="M1102" i="4"/>
  <c r="M1101" i="4"/>
  <c r="M1100" i="4"/>
  <c r="M1099" i="4"/>
  <c r="M1098" i="4"/>
  <c r="M1097" i="4"/>
  <c r="M1096" i="4"/>
  <c r="M1095" i="4"/>
  <c r="M1094" i="4"/>
  <c r="M1093" i="4"/>
  <c r="M1092" i="4"/>
  <c r="M1091" i="4"/>
  <c r="M1090" i="4"/>
  <c r="M1089" i="4"/>
  <c r="M1088" i="4"/>
  <c r="M1087" i="4"/>
  <c r="M1086" i="4"/>
  <c r="M1085" i="4"/>
  <c r="M1084" i="4"/>
  <c r="M1083" i="4"/>
  <c r="M1082" i="4"/>
  <c r="M1081" i="4"/>
  <c r="I82" i="11"/>
  <c r="I87" i="11"/>
  <c r="I86" i="11"/>
  <c r="I85" i="11"/>
  <c r="I84" i="11"/>
  <c r="I83" i="11"/>
  <c r="F63" i="11"/>
  <c r="F87" i="11" s="1"/>
  <c r="F62" i="11"/>
  <c r="F86" i="11" s="1"/>
  <c r="F61" i="11"/>
  <c r="F85" i="11" s="1"/>
  <c r="F60" i="11"/>
  <c r="F84" i="11" s="1"/>
  <c r="F59" i="11"/>
  <c r="F83" i="11" s="1"/>
  <c r="F58" i="11"/>
  <c r="F82" i="11" s="1"/>
  <c r="C58" i="11"/>
  <c r="C82" i="11" s="1"/>
  <c r="C15" i="8"/>
  <c r="D11" i="8"/>
  <c r="E11" i="8" s="1"/>
  <c r="E15" i="8" s="1"/>
  <c r="D4" i="8"/>
  <c r="L348" i="4"/>
  <c r="N348" i="4" s="1"/>
  <c r="L528" i="4"/>
  <c r="N528" i="4" s="1"/>
  <c r="L808" i="4"/>
  <c r="N808" i="4" s="1"/>
  <c r="L1080" i="4"/>
  <c r="N1080" i="4" s="1"/>
  <c r="L347" i="4"/>
  <c r="N347" i="4" s="1"/>
  <c r="L527" i="4"/>
  <c r="N527" i="4" s="1"/>
  <c r="L807" i="4"/>
  <c r="N807" i="4" s="1"/>
  <c r="L1079" i="4"/>
  <c r="N1079" i="4" s="1"/>
  <c r="L346" i="4"/>
  <c r="N346" i="4" s="1"/>
  <c r="L526" i="4"/>
  <c r="N526" i="4" s="1"/>
  <c r="L806" i="4"/>
  <c r="N806" i="4" s="1"/>
  <c r="L1078" i="4"/>
  <c r="N1078" i="4" s="1"/>
  <c r="L345" i="4"/>
  <c r="N345" i="4" s="1"/>
  <c r="L525" i="4"/>
  <c r="N525" i="4" s="1"/>
  <c r="L805" i="4"/>
  <c r="N805" i="4" s="1"/>
  <c r="L1077" i="4"/>
  <c r="N1077" i="4" s="1"/>
  <c r="L344" i="4"/>
  <c r="N344" i="4" s="1"/>
  <c r="L524" i="4"/>
  <c r="N524" i="4" s="1"/>
  <c r="L804" i="4"/>
  <c r="N804" i="4" s="1"/>
  <c r="L1076" i="4"/>
  <c r="N1076" i="4" s="1"/>
  <c r="L343" i="4"/>
  <c r="N343" i="4" s="1"/>
  <c r="L523" i="4"/>
  <c r="N523" i="4" s="1"/>
  <c r="L803" i="4"/>
  <c r="N803" i="4" s="1"/>
  <c r="L1075" i="4"/>
  <c r="N1075" i="4" s="1"/>
  <c r="L91" i="4"/>
  <c r="N91" i="4" s="1"/>
  <c r="L342" i="4"/>
  <c r="N342" i="4" s="1"/>
  <c r="L522" i="4"/>
  <c r="N522" i="4" s="1"/>
  <c r="L802" i="4"/>
  <c r="N802" i="4" s="1"/>
  <c r="L1074" i="4"/>
  <c r="N1074" i="4" s="1"/>
  <c r="L90" i="4"/>
  <c r="N90" i="4" s="1"/>
  <c r="L341" i="4"/>
  <c r="N341" i="4" s="1"/>
  <c r="L521" i="4"/>
  <c r="N521" i="4" s="1"/>
  <c r="L801" i="4"/>
  <c r="N801" i="4" s="1"/>
  <c r="L1073" i="4"/>
  <c r="N1073" i="4" s="1"/>
  <c r="L89" i="4"/>
  <c r="N89" i="4" s="1"/>
  <c r="L340" i="4"/>
  <c r="N340" i="4" s="1"/>
  <c r="L520" i="4"/>
  <c r="N520" i="4" s="1"/>
  <c r="L800" i="4"/>
  <c r="N800" i="4" s="1"/>
  <c r="L1072" i="4"/>
  <c r="N1072" i="4" s="1"/>
  <c r="L339" i="4"/>
  <c r="N339" i="4" s="1"/>
  <c r="L519" i="4"/>
  <c r="N519" i="4" s="1"/>
  <c r="L88" i="4"/>
  <c r="N88" i="4" s="1"/>
  <c r="L338" i="4"/>
  <c r="N338" i="4" s="1"/>
  <c r="L799" i="4"/>
  <c r="N799" i="4" s="1"/>
  <c r="L1071" i="4"/>
  <c r="N1071" i="4" s="1"/>
  <c r="L87" i="4"/>
  <c r="N87" i="4" s="1"/>
  <c r="L337" i="4"/>
  <c r="N337" i="4" s="1"/>
  <c r="L518" i="4"/>
  <c r="N518" i="4" s="1"/>
  <c r="L798" i="4"/>
  <c r="N798" i="4" s="1"/>
  <c r="L1070" i="4"/>
  <c r="N1070" i="4" s="1"/>
  <c r="L86" i="4"/>
  <c r="N86" i="4" s="1"/>
  <c r="L336" i="4"/>
  <c r="N336" i="4" s="1"/>
  <c r="L517" i="4"/>
  <c r="N517" i="4" s="1"/>
  <c r="L797" i="4"/>
  <c r="N797" i="4" s="1"/>
  <c r="L1069" i="4"/>
  <c r="N1069" i="4" s="1"/>
  <c r="L85" i="4"/>
  <c r="N85" i="4" s="1"/>
  <c r="L335" i="4"/>
  <c r="N335" i="4" s="1"/>
  <c r="L516" i="4"/>
  <c r="N516" i="4" s="1"/>
  <c r="L796" i="4"/>
  <c r="N796" i="4" s="1"/>
  <c r="L1068" i="4"/>
  <c r="N1068" i="4" s="1"/>
  <c r="L84" i="4"/>
  <c r="N84" i="4" s="1"/>
  <c r="L334" i="4"/>
  <c r="N334" i="4" s="1"/>
  <c r="L515" i="4"/>
  <c r="N515" i="4" s="1"/>
  <c r="L795" i="4"/>
  <c r="N795" i="4" s="1"/>
  <c r="L1067" i="4"/>
  <c r="N1067" i="4" s="1"/>
  <c r="L83" i="4"/>
  <c r="N83" i="4" s="1"/>
  <c r="L333" i="4"/>
  <c r="N333" i="4" s="1"/>
  <c r="L794" i="4"/>
  <c r="N794" i="4" s="1"/>
  <c r="L1066" i="4"/>
  <c r="N1066" i="4" s="1"/>
  <c r="L82" i="4"/>
  <c r="N82" i="4" s="1"/>
  <c r="L332" i="4"/>
  <c r="N332" i="4" s="1"/>
  <c r="L793" i="4"/>
  <c r="N793" i="4" s="1"/>
  <c r="L1065" i="4"/>
  <c r="N1065" i="4" s="1"/>
  <c r="L81" i="4"/>
  <c r="N81" i="4" s="1"/>
  <c r="L331" i="4"/>
  <c r="N331" i="4" s="1"/>
  <c r="L792" i="4"/>
  <c r="N792" i="4" s="1"/>
  <c r="L1064" i="4"/>
  <c r="N1064" i="4" s="1"/>
  <c r="L80" i="4"/>
  <c r="N80" i="4" s="1"/>
  <c r="L330" i="4"/>
  <c r="N330" i="4" s="1"/>
  <c r="L514" i="4"/>
  <c r="N514" i="4" s="1"/>
  <c r="L791" i="4"/>
  <c r="N791" i="4" s="1"/>
  <c r="L1063" i="4"/>
  <c r="N1063" i="4" s="1"/>
  <c r="L79" i="4"/>
  <c r="N79" i="4" s="1"/>
  <c r="L329" i="4"/>
  <c r="N329" i="4" s="1"/>
  <c r="L513" i="4"/>
  <c r="N513" i="4" s="1"/>
  <c r="L790" i="4"/>
  <c r="N790" i="4" s="1"/>
  <c r="L1062" i="4"/>
  <c r="N1062" i="4" s="1"/>
  <c r="L78" i="4"/>
  <c r="N78" i="4" s="1"/>
  <c r="L328" i="4"/>
  <c r="N328" i="4" s="1"/>
  <c r="L512" i="4"/>
  <c r="N512" i="4" s="1"/>
  <c r="L789" i="4"/>
  <c r="N789" i="4" s="1"/>
  <c r="L1061" i="4"/>
  <c r="N1061" i="4" s="1"/>
  <c r="L77" i="4"/>
  <c r="N77" i="4" s="1"/>
  <c r="L327" i="4"/>
  <c r="N327" i="4" s="1"/>
  <c r="L511" i="4"/>
  <c r="N511" i="4" s="1"/>
  <c r="L788" i="4"/>
  <c r="N788" i="4" s="1"/>
  <c r="L1060" i="4"/>
  <c r="N1060" i="4" s="1"/>
  <c r="L76" i="4"/>
  <c r="N76" i="4" s="1"/>
  <c r="L326" i="4"/>
  <c r="N326" i="4" s="1"/>
  <c r="L510" i="4"/>
  <c r="N510" i="4" s="1"/>
  <c r="L787" i="4"/>
  <c r="N787" i="4" s="1"/>
  <c r="L1059" i="4"/>
  <c r="N1059" i="4" s="1"/>
  <c r="L75" i="4"/>
  <c r="N75" i="4" s="1"/>
  <c r="L325" i="4"/>
  <c r="N325" i="4" s="1"/>
  <c r="L509" i="4"/>
  <c r="N509" i="4" s="1"/>
  <c r="L786" i="4"/>
  <c r="N786" i="4" s="1"/>
  <c r="L1058" i="4"/>
  <c r="N1058" i="4" s="1"/>
  <c r="L74" i="4"/>
  <c r="N74" i="4" s="1"/>
  <c r="L324" i="4"/>
  <c r="N324" i="4" s="1"/>
  <c r="L508" i="4"/>
  <c r="N508" i="4" s="1"/>
  <c r="L785" i="4"/>
  <c r="N785" i="4" s="1"/>
  <c r="L1057" i="4"/>
  <c r="N1057" i="4" s="1"/>
  <c r="L73" i="4"/>
  <c r="N73" i="4" s="1"/>
  <c r="L323" i="4"/>
  <c r="N323" i="4" s="1"/>
  <c r="L507" i="4"/>
  <c r="N507" i="4" s="1"/>
  <c r="L784" i="4"/>
  <c r="N784" i="4" s="1"/>
  <c r="L1056" i="4"/>
  <c r="N1056" i="4" s="1"/>
  <c r="L322" i="4"/>
  <c r="N322" i="4" s="1"/>
  <c r="L783" i="4"/>
  <c r="N783" i="4" s="1"/>
  <c r="L1055" i="4"/>
  <c r="N1055" i="4" s="1"/>
  <c r="L72" i="4"/>
  <c r="N72" i="4" s="1"/>
  <c r="L321" i="4"/>
  <c r="N321" i="4" s="1"/>
  <c r="L506" i="4"/>
  <c r="N506" i="4" s="1"/>
  <c r="L782" i="4"/>
  <c r="N782" i="4" s="1"/>
  <c r="L1054" i="4"/>
  <c r="N1054" i="4" s="1"/>
  <c r="L1136" i="4"/>
  <c r="N1136" i="4" s="1"/>
  <c r="L71" i="4"/>
  <c r="N71" i="4" s="1"/>
  <c r="L320" i="4"/>
  <c r="N320" i="4" s="1"/>
  <c r="L505" i="4"/>
  <c r="N505" i="4" s="1"/>
  <c r="L781" i="4"/>
  <c r="N781" i="4" s="1"/>
  <c r="L1053" i="4"/>
  <c r="N1053" i="4" s="1"/>
  <c r="L1135" i="4"/>
  <c r="L319" i="4"/>
  <c r="N319" i="4" s="1"/>
  <c r="L504" i="4"/>
  <c r="N504" i="4" s="1"/>
  <c r="L780" i="4"/>
  <c r="N780" i="4" s="1"/>
  <c r="L1052" i="4"/>
  <c r="N1052" i="4" s="1"/>
  <c r="L318" i="4"/>
  <c r="N318" i="4" s="1"/>
  <c r="L503" i="4"/>
  <c r="N503" i="4" s="1"/>
  <c r="L779" i="4"/>
  <c r="N779" i="4" s="1"/>
  <c r="L1051" i="4"/>
  <c r="N1051" i="4" s="1"/>
  <c r="L317" i="4"/>
  <c r="N317" i="4" s="1"/>
  <c r="L502" i="4"/>
  <c r="N502" i="4" s="1"/>
  <c r="L778" i="4"/>
  <c r="N778" i="4" s="1"/>
  <c r="L1050" i="4"/>
  <c r="N1050" i="4" s="1"/>
  <c r="L316" i="4"/>
  <c r="N316" i="4" s="1"/>
  <c r="L501" i="4"/>
  <c r="N501" i="4" s="1"/>
  <c r="L777" i="4"/>
  <c r="N777" i="4" s="1"/>
  <c r="L1049" i="4"/>
  <c r="N1049" i="4" s="1"/>
  <c r="L315" i="4"/>
  <c r="N315" i="4" s="1"/>
  <c r="L776" i="4"/>
  <c r="N776" i="4" s="1"/>
  <c r="L1048" i="4"/>
  <c r="N1048" i="4" s="1"/>
  <c r="L314" i="4"/>
  <c r="N314" i="4" s="1"/>
  <c r="L775" i="4"/>
  <c r="N775" i="4" s="1"/>
  <c r="L1047" i="4"/>
  <c r="N1047" i="4" s="1"/>
  <c r="L313" i="4"/>
  <c r="N313" i="4" s="1"/>
  <c r="L500" i="4"/>
  <c r="N500" i="4" s="1"/>
  <c r="L774" i="4"/>
  <c r="N774" i="4" s="1"/>
  <c r="L1046" i="4"/>
  <c r="N1046" i="4" s="1"/>
  <c r="L312" i="4"/>
  <c r="N312" i="4" s="1"/>
  <c r="L499" i="4"/>
  <c r="N499" i="4" s="1"/>
  <c r="L773" i="4"/>
  <c r="N773" i="4" s="1"/>
  <c r="L1045" i="4"/>
  <c r="N1045" i="4" s="1"/>
  <c r="L311" i="4"/>
  <c r="N311" i="4" s="1"/>
  <c r="L498" i="4"/>
  <c r="N498" i="4" s="1"/>
  <c r="L772" i="4"/>
  <c r="N772" i="4" s="1"/>
  <c r="L1044" i="4"/>
  <c r="N1044" i="4" s="1"/>
  <c r="L70" i="4"/>
  <c r="N70" i="4" s="1"/>
  <c r="L310" i="4"/>
  <c r="N310" i="4" s="1"/>
  <c r="L497" i="4"/>
  <c r="N497" i="4" s="1"/>
  <c r="L771" i="4"/>
  <c r="N771" i="4" s="1"/>
  <c r="L1043" i="4"/>
  <c r="N1043" i="4" s="1"/>
  <c r="L309" i="4"/>
  <c r="N309" i="4" s="1"/>
  <c r="L496" i="4"/>
  <c r="N496" i="4" s="1"/>
  <c r="L770" i="4"/>
  <c r="N770" i="4" s="1"/>
  <c r="L1042" i="4"/>
  <c r="N1042" i="4" s="1"/>
  <c r="L308" i="4"/>
  <c r="N308" i="4" s="1"/>
  <c r="L495" i="4"/>
  <c r="N495" i="4" s="1"/>
  <c r="L769" i="4"/>
  <c r="N769" i="4" s="1"/>
  <c r="L1041" i="4"/>
  <c r="N1041" i="4" s="1"/>
  <c r="L307" i="4"/>
  <c r="N307" i="4" s="1"/>
  <c r="L494" i="4"/>
  <c r="N494" i="4" s="1"/>
  <c r="L768" i="4"/>
  <c r="N768" i="4" s="1"/>
  <c r="L1040" i="4"/>
  <c r="N1040" i="4" s="1"/>
  <c r="L69" i="4"/>
  <c r="N69" i="4" s="1"/>
  <c r="L306" i="4"/>
  <c r="N306" i="4" s="1"/>
  <c r="L493" i="4"/>
  <c r="N493" i="4" s="1"/>
  <c r="L767" i="4"/>
  <c r="N767" i="4" s="1"/>
  <c r="L1039" i="4"/>
  <c r="N1039" i="4" s="1"/>
  <c r="L1134" i="4"/>
  <c r="N1134" i="4" s="1"/>
  <c r="L68" i="4"/>
  <c r="N68" i="4" s="1"/>
  <c r="L305" i="4"/>
  <c r="N305" i="4" s="1"/>
  <c r="L492" i="4"/>
  <c r="N492" i="4" s="1"/>
  <c r="L766" i="4"/>
  <c r="N766" i="4" s="1"/>
  <c r="L1038" i="4"/>
  <c r="N1038" i="4" s="1"/>
  <c r="L1133" i="4"/>
  <c r="N1133" i="4" s="1"/>
  <c r="L67" i="4"/>
  <c r="N67" i="4" s="1"/>
  <c r="L304" i="4"/>
  <c r="N304" i="4" s="1"/>
  <c r="L491" i="4"/>
  <c r="N491" i="4" s="1"/>
  <c r="L765" i="4"/>
  <c r="N765" i="4" s="1"/>
  <c r="L1037" i="4"/>
  <c r="N1037" i="4" s="1"/>
  <c r="L1132" i="4"/>
  <c r="N1132" i="4" s="1"/>
  <c r="L66" i="4"/>
  <c r="N66" i="4" s="1"/>
  <c r="L303" i="4"/>
  <c r="N303" i="4" s="1"/>
  <c r="L490" i="4"/>
  <c r="N490" i="4" s="1"/>
  <c r="L764" i="4"/>
  <c r="N764" i="4" s="1"/>
  <c r="L1036" i="4"/>
  <c r="N1036" i="4" s="1"/>
  <c r="L1131" i="4"/>
  <c r="L65" i="4"/>
  <c r="N65" i="4" s="1"/>
  <c r="L302" i="4"/>
  <c r="N302" i="4" s="1"/>
  <c r="L489" i="4"/>
  <c r="N489" i="4" s="1"/>
  <c r="L763" i="4"/>
  <c r="N763" i="4" s="1"/>
  <c r="L1035" i="4"/>
  <c r="N1035" i="4" s="1"/>
  <c r="L1130" i="4"/>
  <c r="N1130" i="4" s="1"/>
  <c r="L64" i="4"/>
  <c r="N64" i="4" s="1"/>
  <c r="L301" i="4"/>
  <c r="N301" i="4" s="1"/>
  <c r="L488" i="4"/>
  <c r="N488" i="4" s="1"/>
  <c r="L762" i="4"/>
  <c r="N762" i="4" s="1"/>
  <c r="L1034" i="4"/>
  <c r="N1034" i="4" s="1"/>
  <c r="L1129" i="4"/>
  <c r="N1129" i="4" s="1"/>
  <c r="L63" i="4"/>
  <c r="N63" i="4" s="1"/>
  <c r="L300" i="4"/>
  <c r="N300" i="4" s="1"/>
  <c r="L487" i="4"/>
  <c r="N487" i="4" s="1"/>
  <c r="L761" i="4"/>
  <c r="N761" i="4" s="1"/>
  <c r="L1033" i="4"/>
  <c r="N1033" i="4" s="1"/>
  <c r="L1128" i="4"/>
  <c r="N1128" i="4" s="1"/>
  <c r="L62" i="4"/>
  <c r="N62" i="4" s="1"/>
  <c r="L299" i="4"/>
  <c r="N299" i="4" s="1"/>
  <c r="L486" i="4"/>
  <c r="N486" i="4" s="1"/>
  <c r="L760" i="4"/>
  <c r="N760" i="4" s="1"/>
  <c r="L1032" i="4"/>
  <c r="N1032" i="4" s="1"/>
  <c r="L1127" i="4"/>
  <c r="L298" i="4"/>
  <c r="N298" i="4" s="1"/>
  <c r="L759" i="4"/>
  <c r="N759" i="4" s="1"/>
  <c r="L1031" i="4"/>
  <c r="N1031" i="4" s="1"/>
  <c r="L297" i="4"/>
  <c r="N297" i="4" s="1"/>
  <c r="L758" i="4"/>
  <c r="N758" i="4" s="1"/>
  <c r="L1030" i="4"/>
  <c r="N1030" i="4" s="1"/>
  <c r="L296" i="4"/>
  <c r="N296" i="4" s="1"/>
  <c r="L757" i="4"/>
  <c r="N757" i="4" s="1"/>
  <c r="L1029" i="4"/>
  <c r="N1029" i="4" s="1"/>
  <c r="L295" i="4"/>
  <c r="N295" i="4" s="1"/>
  <c r="L756" i="4"/>
  <c r="N756" i="4" s="1"/>
  <c r="L1028" i="4"/>
  <c r="N1028" i="4" s="1"/>
  <c r="L294" i="4"/>
  <c r="N294" i="4" s="1"/>
  <c r="L755" i="4"/>
  <c r="N755" i="4" s="1"/>
  <c r="L1027" i="4"/>
  <c r="N1027" i="4" s="1"/>
  <c r="L293" i="4"/>
  <c r="N293" i="4" s="1"/>
  <c r="L754" i="4"/>
  <c r="N754" i="4" s="1"/>
  <c r="L1026" i="4"/>
  <c r="N1026" i="4" s="1"/>
  <c r="L292" i="4"/>
  <c r="N292" i="4" s="1"/>
  <c r="L753" i="4"/>
  <c r="N753" i="4" s="1"/>
  <c r="L1025" i="4"/>
  <c r="N1025" i="4" s="1"/>
  <c r="L291" i="4"/>
  <c r="N291" i="4" s="1"/>
  <c r="L752" i="4"/>
  <c r="N752" i="4" s="1"/>
  <c r="L1024" i="4"/>
  <c r="N1024" i="4" s="1"/>
  <c r="L290" i="4"/>
  <c r="N290" i="4" s="1"/>
  <c r="L751" i="4"/>
  <c r="N751" i="4" s="1"/>
  <c r="L1023" i="4"/>
  <c r="N1023" i="4" s="1"/>
  <c r="L289" i="4"/>
  <c r="N289" i="4" s="1"/>
  <c r="L750" i="4"/>
  <c r="N750" i="4" s="1"/>
  <c r="L1022" i="4"/>
  <c r="N1022" i="4" s="1"/>
  <c r="L288" i="4"/>
  <c r="N288" i="4" s="1"/>
  <c r="L749" i="4"/>
  <c r="N749" i="4" s="1"/>
  <c r="L1021" i="4"/>
  <c r="N1021" i="4" s="1"/>
  <c r="L287" i="4"/>
  <c r="N287" i="4" s="1"/>
  <c r="L485" i="4"/>
  <c r="N485" i="4" s="1"/>
  <c r="L748" i="4"/>
  <c r="N748" i="4" s="1"/>
  <c r="L1020" i="4"/>
  <c r="N1020" i="4" s="1"/>
  <c r="L286" i="4"/>
  <c r="N286" i="4" s="1"/>
  <c r="L484" i="4"/>
  <c r="N484" i="4" s="1"/>
  <c r="L747" i="4"/>
  <c r="N747" i="4" s="1"/>
  <c r="L1019" i="4"/>
  <c r="N1019" i="4" s="1"/>
  <c r="L285" i="4"/>
  <c r="N285" i="4" s="1"/>
  <c r="L483" i="4"/>
  <c r="N483" i="4" s="1"/>
  <c r="L746" i="4"/>
  <c r="N746" i="4" s="1"/>
  <c r="L1018" i="4"/>
  <c r="N1018" i="4" s="1"/>
  <c r="L284" i="4"/>
  <c r="N284" i="4" s="1"/>
  <c r="L745" i="4"/>
  <c r="N745" i="4" s="1"/>
  <c r="L1017" i="4"/>
  <c r="N1017" i="4" s="1"/>
  <c r="L283" i="4"/>
  <c r="N283" i="4" s="1"/>
  <c r="L744" i="4"/>
  <c r="N744" i="4" s="1"/>
  <c r="L1016" i="4"/>
  <c r="N1016" i="4" s="1"/>
  <c r="L282" i="4"/>
  <c r="N282" i="4" s="1"/>
  <c r="L743" i="4"/>
  <c r="N743" i="4" s="1"/>
  <c r="L1015" i="4"/>
  <c r="N1015" i="4" s="1"/>
  <c r="L281" i="4"/>
  <c r="N281" i="4" s="1"/>
  <c r="L742" i="4"/>
  <c r="N742" i="4" s="1"/>
  <c r="L1014" i="4"/>
  <c r="N1014" i="4" s="1"/>
  <c r="L280" i="4"/>
  <c r="N280" i="4" s="1"/>
  <c r="L741" i="4"/>
  <c r="N741" i="4" s="1"/>
  <c r="L1013" i="4"/>
  <c r="N1013" i="4" s="1"/>
  <c r="L279" i="4"/>
  <c r="N279" i="4" s="1"/>
  <c r="L482" i="4"/>
  <c r="N482" i="4" s="1"/>
  <c r="L740" i="4"/>
  <c r="N740" i="4" s="1"/>
  <c r="L1012" i="4"/>
  <c r="N1012" i="4" s="1"/>
  <c r="L278" i="4"/>
  <c r="N278" i="4" s="1"/>
  <c r="L481" i="4"/>
  <c r="N481" i="4" s="1"/>
  <c r="L739" i="4"/>
  <c r="N739" i="4" s="1"/>
  <c r="L1011" i="4"/>
  <c r="N1011" i="4" s="1"/>
  <c r="L277" i="4"/>
  <c r="N277" i="4" s="1"/>
  <c r="L480" i="4"/>
  <c r="N480" i="4" s="1"/>
  <c r="L738" i="4"/>
  <c r="N738" i="4" s="1"/>
  <c r="L1010" i="4"/>
  <c r="N1010" i="4" s="1"/>
  <c r="L276" i="4"/>
  <c r="N276" i="4" s="1"/>
  <c r="L479" i="4"/>
  <c r="N479" i="4" s="1"/>
  <c r="L737" i="4"/>
  <c r="N737" i="4" s="1"/>
  <c r="L1009" i="4"/>
  <c r="N1009" i="4" s="1"/>
  <c r="L275" i="4"/>
  <c r="N275" i="4" s="1"/>
  <c r="L478" i="4"/>
  <c r="N478" i="4" s="1"/>
  <c r="L736" i="4"/>
  <c r="N736" i="4" s="1"/>
  <c r="L1008" i="4"/>
  <c r="N1008" i="4" s="1"/>
  <c r="L274" i="4"/>
  <c r="N274" i="4" s="1"/>
  <c r="L477" i="4"/>
  <c r="N477" i="4" s="1"/>
  <c r="L735" i="4"/>
  <c r="N735" i="4" s="1"/>
  <c r="L1007" i="4"/>
  <c r="N1007" i="4" s="1"/>
  <c r="L273" i="4"/>
  <c r="N273" i="4" s="1"/>
  <c r="L476" i="4"/>
  <c r="N476" i="4" s="1"/>
  <c r="L734" i="4"/>
  <c r="N734" i="4" s="1"/>
  <c r="L1006" i="4"/>
  <c r="N1006" i="4" s="1"/>
  <c r="L272" i="4"/>
  <c r="N272" i="4" s="1"/>
  <c r="L475" i="4"/>
  <c r="N475" i="4" s="1"/>
  <c r="L733" i="4"/>
  <c r="N733" i="4" s="1"/>
  <c r="L1005" i="4"/>
  <c r="N1005" i="4" s="1"/>
  <c r="L732" i="4"/>
  <c r="N732" i="4" s="1"/>
  <c r="L1004" i="4"/>
  <c r="N1004" i="4" s="1"/>
  <c r="L731" i="4"/>
  <c r="N731" i="4" s="1"/>
  <c r="L1003" i="4"/>
  <c r="N1003" i="4" s="1"/>
  <c r="L730" i="4"/>
  <c r="N730" i="4" s="1"/>
  <c r="L1002" i="4"/>
  <c r="N1002" i="4" s="1"/>
  <c r="L729" i="4"/>
  <c r="N729" i="4" s="1"/>
  <c r="L1001" i="4"/>
  <c r="N1001" i="4" s="1"/>
  <c r="L61" i="4"/>
  <c r="N61" i="4" s="1"/>
  <c r="L271" i="4"/>
  <c r="N271" i="4" s="1"/>
  <c r="L728" i="4"/>
  <c r="N728" i="4" s="1"/>
  <c r="L1000" i="4"/>
  <c r="N1000" i="4" s="1"/>
  <c r="L60" i="4"/>
  <c r="N60" i="4" s="1"/>
  <c r="L270" i="4"/>
  <c r="N270" i="4" s="1"/>
  <c r="L727" i="4"/>
  <c r="N727" i="4" s="1"/>
  <c r="L999" i="4"/>
  <c r="N999" i="4" s="1"/>
  <c r="L59" i="4"/>
  <c r="N59" i="4" s="1"/>
  <c r="L269" i="4"/>
  <c r="N269" i="4" s="1"/>
  <c r="L726" i="4"/>
  <c r="N726" i="4" s="1"/>
  <c r="L998" i="4"/>
  <c r="N998" i="4" s="1"/>
  <c r="L58" i="4"/>
  <c r="N58" i="4" s="1"/>
  <c r="L268" i="4"/>
  <c r="N268" i="4" s="1"/>
  <c r="L725" i="4"/>
  <c r="N725" i="4" s="1"/>
  <c r="L997" i="4"/>
  <c r="N997" i="4" s="1"/>
  <c r="L57" i="4"/>
  <c r="N57" i="4" s="1"/>
  <c r="L267" i="4"/>
  <c r="N267" i="4" s="1"/>
  <c r="L724" i="4"/>
  <c r="N724" i="4" s="1"/>
  <c r="L996" i="4"/>
  <c r="N996" i="4" s="1"/>
  <c r="L56" i="4"/>
  <c r="N56" i="4" s="1"/>
  <c r="L266" i="4"/>
  <c r="N266" i="4" s="1"/>
  <c r="L723" i="4"/>
  <c r="N723" i="4" s="1"/>
  <c r="L995" i="4"/>
  <c r="N995" i="4" s="1"/>
  <c r="L265" i="4"/>
  <c r="N265" i="4" s="1"/>
  <c r="L722" i="4"/>
  <c r="N722" i="4" s="1"/>
  <c r="L994" i="4"/>
  <c r="N994" i="4" s="1"/>
  <c r="L264" i="4"/>
  <c r="N264" i="4" s="1"/>
  <c r="L721" i="4"/>
  <c r="N721" i="4" s="1"/>
  <c r="L993" i="4"/>
  <c r="N993" i="4" s="1"/>
  <c r="L55" i="4"/>
  <c r="N55" i="4" s="1"/>
  <c r="L263" i="4"/>
  <c r="N263" i="4" s="1"/>
  <c r="L474" i="4"/>
  <c r="N474" i="4" s="1"/>
  <c r="L720" i="4"/>
  <c r="N720" i="4" s="1"/>
  <c r="L992" i="4"/>
  <c r="N992" i="4" s="1"/>
  <c r="L54" i="4"/>
  <c r="N54" i="4" s="1"/>
  <c r="L262" i="4"/>
  <c r="N262" i="4" s="1"/>
  <c r="L473" i="4"/>
  <c r="N473" i="4" s="1"/>
  <c r="L719" i="4"/>
  <c r="N719" i="4" s="1"/>
  <c r="L991" i="4"/>
  <c r="N991" i="4" s="1"/>
  <c r="L261" i="4"/>
  <c r="N261" i="4" s="1"/>
  <c r="L472" i="4"/>
  <c r="N472" i="4" s="1"/>
  <c r="L718" i="4"/>
  <c r="N718" i="4" s="1"/>
  <c r="L990" i="4"/>
  <c r="N990" i="4" s="1"/>
  <c r="L260" i="4"/>
  <c r="N260" i="4" s="1"/>
  <c r="L471" i="4"/>
  <c r="N471" i="4" s="1"/>
  <c r="L717" i="4"/>
  <c r="N717" i="4" s="1"/>
  <c r="L989" i="4"/>
  <c r="N989" i="4" s="1"/>
  <c r="L259" i="4"/>
  <c r="N259" i="4" s="1"/>
  <c r="L470" i="4"/>
  <c r="N470" i="4" s="1"/>
  <c r="L716" i="4"/>
  <c r="N716" i="4" s="1"/>
  <c r="L988" i="4"/>
  <c r="N988" i="4" s="1"/>
  <c r="L258" i="4"/>
  <c r="N258" i="4" s="1"/>
  <c r="L469" i="4"/>
  <c r="N469" i="4" s="1"/>
  <c r="L715" i="4"/>
  <c r="N715" i="4" s="1"/>
  <c r="L987" i="4"/>
  <c r="N987" i="4" s="1"/>
  <c r="L257" i="4"/>
  <c r="N257" i="4" s="1"/>
  <c r="L714" i="4"/>
  <c r="N714" i="4" s="1"/>
  <c r="L986" i="4"/>
  <c r="N986" i="4" s="1"/>
  <c r="L256" i="4"/>
  <c r="N256" i="4" s="1"/>
  <c r="L713" i="4"/>
  <c r="N713" i="4" s="1"/>
  <c r="L985" i="4"/>
  <c r="N985" i="4" s="1"/>
  <c r="L255" i="4"/>
  <c r="N255" i="4" s="1"/>
  <c r="L712" i="4"/>
  <c r="N712" i="4" s="1"/>
  <c r="L984" i="4"/>
  <c r="N984" i="4" s="1"/>
  <c r="L254" i="4"/>
  <c r="N254" i="4" s="1"/>
  <c r="L711" i="4"/>
  <c r="N711" i="4" s="1"/>
  <c r="L983" i="4"/>
  <c r="N983" i="4" s="1"/>
  <c r="L253" i="4"/>
  <c r="N253" i="4" s="1"/>
  <c r="L468" i="4"/>
  <c r="N468" i="4" s="1"/>
  <c r="L710" i="4"/>
  <c r="N710" i="4" s="1"/>
  <c r="L982" i="4"/>
  <c r="N982" i="4" s="1"/>
  <c r="L252" i="4"/>
  <c r="N252" i="4" s="1"/>
  <c r="L467" i="4"/>
  <c r="N467" i="4" s="1"/>
  <c r="L709" i="4"/>
  <c r="N709" i="4" s="1"/>
  <c r="L981" i="4"/>
  <c r="N981" i="4" s="1"/>
  <c r="L251" i="4"/>
  <c r="N251" i="4" s="1"/>
  <c r="L466" i="4"/>
  <c r="N466" i="4" s="1"/>
  <c r="L708" i="4"/>
  <c r="N708" i="4" s="1"/>
  <c r="L980" i="4"/>
  <c r="N980" i="4" s="1"/>
  <c r="L250" i="4"/>
  <c r="N250" i="4" s="1"/>
  <c r="L465" i="4"/>
  <c r="N465" i="4" s="1"/>
  <c r="L707" i="4"/>
  <c r="N707" i="4" s="1"/>
  <c r="L979" i="4"/>
  <c r="N979" i="4" s="1"/>
  <c r="L249" i="4"/>
  <c r="N249" i="4" s="1"/>
  <c r="L706" i="4"/>
  <c r="N706" i="4" s="1"/>
  <c r="L978" i="4"/>
  <c r="N978" i="4" s="1"/>
  <c r="L248" i="4"/>
  <c r="N248" i="4" s="1"/>
  <c r="L705" i="4"/>
  <c r="N705" i="4" s="1"/>
  <c r="L977" i="4"/>
  <c r="N977" i="4" s="1"/>
  <c r="L53" i="4"/>
  <c r="N53" i="4" s="1"/>
  <c r="L247" i="4"/>
  <c r="N247" i="4" s="1"/>
  <c r="L464" i="4"/>
  <c r="N464" i="4" s="1"/>
  <c r="L704" i="4"/>
  <c r="N704" i="4" s="1"/>
  <c r="L976" i="4"/>
  <c r="N976" i="4" s="1"/>
  <c r="L52" i="4"/>
  <c r="N52" i="4" s="1"/>
  <c r="L246" i="4"/>
  <c r="N246" i="4" s="1"/>
  <c r="L463" i="4"/>
  <c r="N463" i="4" s="1"/>
  <c r="L703" i="4"/>
  <c r="N703" i="4" s="1"/>
  <c r="L975" i="4"/>
  <c r="N975" i="4" s="1"/>
  <c r="L245" i="4"/>
  <c r="N245" i="4" s="1"/>
  <c r="L702" i="4"/>
  <c r="N702" i="4" s="1"/>
  <c r="L974" i="4"/>
  <c r="N974" i="4" s="1"/>
  <c r="L244" i="4"/>
  <c r="N244" i="4" s="1"/>
  <c r="L701" i="4"/>
  <c r="N701" i="4" s="1"/>
  <c r="L973" i="4"/>
  <c r="N973" i="4" s="1"/>
  <c r="L243" i="4"/>
  <c r="N243" i="4" s="1"/>
  <c r="L700" i="4"/>
  <c r="N700" i="4" s="1"/>
  <c r="L972" i="4"/>
  <c r="N972" i="4" s="1"/>
  <c r="L242" i="4"/>
  <c r="N242" i="4" s="1"/>
  <c r="L699" i="4"/>
  <c r="N699" i="4" s="1"/>
  <c r="L971" i="4"/>
  <c r="N971" i="4" s="1"/>
  <c r="L241" i="4"/>
  <c r="N241" i="4" s="1"/>
  <c r="L462" i="4"/>
  <c r="N462" i="4" s="1"/>
  <c r="L698" i="4"/>
  <c r="N698" i="4" s="1"/>
  <c r="L970" i="4"/>
  <c r="N970" i="4" s="1"/>
  <c r="L240" i="4"/>
  <c r="N240" i="4" s="1"/>
  <c r="L461" i="4"/>
  <c r="N461" i="4" s="1"/>
  <c r="L697" i="4"/>
  <c r="N697" i="4" s="1"/>
  <c r="L969" i="4"/>
  <c r="N969" i="4" s="1"/>
  <c r="L239" i="4"/>
  <c r="N239" i="4" s="1"/>
  <c r="L696" i="4"/>
  <c r="N696" i="4" s="1"/>
  <c r="L968" i="4"/>
  <c r="N968" i="4" s="1"/>
  <c r="L238" i="4"/>
  <c r="N238" i="4" s="1"/>
  <c r="L695" i="4"/>
  <c r="N695" i="4" s="1"/>
  <c r="L967" i="4"/>
  <c r="N967" i="4" s="1"/>
  <c r="L51" i="4"/>
  <c r="N51" i="4" s="1"/>
  <c r="L237" i="4"/>
  <c r="N237" i="4" s="1"/>
  <c r="L460" i="4"/>
  <c r="N460" i="4" s="1"/>
  <c r="L694" i="4"/>
  <c r="N694" i="4" s="1"/>
  <c r="L966" i="4"/>
  <c r="N966" i="4" s="1"/>
  <c r="L50" i="4"/>
  <c r="N50" i="4" s="1"/>
  <c r="L236" i="4"/>
  <c r="N236" i="4" s="1"/>
  <c r="L459" i="4"/>
  <c r="N459" i="4" s="1"/>
  <c r="L693" i="4"/>
  <c r="N693" i="4" s="1"/>
  <c r="L965" i="4"/>
  <c r="N965" i="4" s="1"/>
  <c r="L235" i="4"/>
  <c r="N235" i="4" s="1"/>
  <c r="L458" i="4"/>
  <c r="N458" i="4" s="1"/>
  <c r="L692" i="4"/>
  <c r="N692" i="4" s="1"/>
  <c r="L964" i="4"/>
  <c r="N964" i="4" s="1"/>
  <c r="L234" i="4"/>
  <c r="N234" i="4" s="1"/>
  <c r="L457" i="4"/>
  <c r="N457" i="4" s="1"/>
  <c r="L691" i="4"/>
  <c r="N691" i="4" s="1"/>
  <c r="L963" i="4"/>
  <c r="N963" i="4" s="1"/>
  <c r="L233" i="4"/>
  <c r="N233" i="4" s="1"/>
  <c r="L690" i="4"/>
  <c r="N690" i="4" s="1"/>
  <c r="L962" i="4"/>
  <c r="N962" i="4" s="1"/>
  <c r="L232" i="4"/>
  <c r="N232" i="4" s="1"/>
  <c r="L689" i="4"/>
  <c r="N689" i="4" s="1"/>
  <c r="L961" i="4"/>
  <c r="N961" i="4" s="1"/>
  <c r="L231" i="4"/>
  <c r="N231" i="4" s="1"/>
  <c r="L456" i="4"/>
  <c r="N456" i="4" s="1"/>
  <c r="L688" i="4"/>
  <c r="N688" i="4" s="1"/>
  <c r="L960" i="4"/>
  <c r="N960" i="4" s="1"/>
  <c r="L230" i="4"/>
  <c r="N230" i="4" s="1"/>
  <c r="L455" i="4"/>
  <c r="N455" i="4" s="1"/>
  <c r="L687" i="4"/>
  <c r="N687" i="4" s="1"/>
  <c r="L959" i="4"/>
  <c r="N959" i="4" s="1"/>
  <c r="L229" i="4"/>
  <c r="N229" i="4" s="1"/>
  <c r="L454" i="4"/>
  <c r="N454" i="4" s="1"/>
  <c r="L686" i="4"/>
  <c r="N686" i="4" s="1"/>
  <c r="L958" i="4"/>
  <c r="N958" i="4" s="1"/>
  <c r="L228" i="4"/>
  <c r="N228" i="4" s="1"/>
  <c r="L453" i="4"/>
  <c r="N453" i="4" s="1"/>
  <c r="L685" i="4"/>
  <c r="N685" i="4" s="1"/>
  <c r="L957" i="4"/>
  <c r="N957" i="4" s="1"/>
  <c r="L227" i="4"/>
  <c r="N227" i="4" s="1"/>
  <c r="L684" i="4"/>
  <c r="N684" i="4" s="1"/>
  <c r="L956" i="4"/>
  <c r="N956" i="4" s="1"/>
  <c r="L226" i="4"/>
  <c r="N226" i="4" s="1"/>
  <c r="L683" i="4"/>
  <c r="N683" i="4" s="1"/>
  <c r="L955" i="4"/>
  <c r="N955" i="4" s="1"/>
  <c r="L49" i="4"/>
  <c r="N49" i="4" s="1"/>
  <c r="L225" i="4"/>
  <c r="N225" i="4" s="1"/>
  <c r="L452" i="4"/>
  <c r="N452" i="4" s="1"/>
  <c r="L682" i="4"/>
  <c r="N682" i="4" s="1"/>
  <c r="L954" i="4"/>
  <c r="N954" i="4" s="1"/>
  <c r="L48" i="4"/>
  <c r="N48" i="4" s="1"/>
  <c r="L224" i="4"/>
  <c r="N224" i="4" s="1"/>
  <c r="L451" i="4"/>
  <c r="N451" i="4" s="1"/>
  <c r="L681" i="4"/>
  <c r="N681" i="4" s="1"/>
  <c r="L953" i="4"/>
  <c r="N953" i="4" s="1"/>
  <c r="L223" i="4"/>
  <c r="N223" i="4" s="1"/>
  <c r="L450" i="4"/>
  <c r="N450" i="4" s="1"/>
  <c r="L680" i="4"/>
  <c r="N680" i="4" s="1"/>
  <c r="L952" i="4"/>
  <c r="N952" i="4" s="1"/>
  <c r="L222" i="4"/>
  <c r="N222" i="4" s="1"/>
  <c r="L449" i="4"/>
  <c r="N449" i="4" s="1"/>
  <c r="L679" i="4"/>
  <c r="N679" i="4" s="1"/>
  <c r="L951" i="4"/>
  <c r="N951" i="4" s="1"/>
  <c r="L47" i="4"/>
  <c r="N47" i="4" s="1"/>
  <c r="L221" i="4"/>
  <c r="N221" i="4" s="1"/>
  <c r="L448" i="4"/>
  <c r="N448" i="4" s="1"/>
  <c r="L678" i="4"/>
  <c r="N678" i="4" s="1"/>
  <c r="L950" i="4"/>
  <c r="N950" i="4" s="1"/>
  <c r="L1126" i="4"/>
  <c r="N1126" i="4" s="1"/>
  <c r="L46" i="4"/>
  <c r="N46" i="4" s="1"/>
  <c r="L220" i="4"/>
  <c r="N220" i="4" s="1"/>
  <c r="L447" i="4"/>
  <c r="N447" i="4" s="1"/>
  <c r="L677" i="4"/>
  <c r="N677" i="4" s="1"/>
  <c r="L949" i="4"/>
  <c r="N949" i="4" s="1"/>
  <c r="L1125" i="4"/>
  <c r="N1125" i="4" s="1"/>
  <c r="L219" i="4"/>
  <c r="N219" i="4" s="1"/>
  <c r="L446" i="4"/>
  <c r="N446" i="4" s="1"/>
  <c r="L676" i="4"/>
  <c r="N676" i="4" s="1"/>
  <c r="L948" i="4"/>
  <c r="N948" i="4" s="1"/>
  <c r="L218" i="4"/>
  <c r="N218" i="4" s="1"/>
  <c r="L445" i="4"/>
  <c r="N445" i="4" s="1"/>
  <c r="L675" i="4"/>
  <c r="N675" i="4" s="1"/>
  <c r="L947" i="4"/>
  <c r="N947" i="4" s="1"/>
  <c r="L217" i="4"/>
  <c r="N217" i="4" s="1"/>
  <c r="L674" i="4"/>
  <c r="N674" i="4" s="1"/>
  <c r="L946" i="4"/>
  <c r="N946" i="4" s="1"/>
  <c r="L216" i="4"/>
  <c r="N216" i="4" s="1"/>
  <c r="L673" i="4"/>
  <c r="N673" i="4" s="1"/>
  <c r="L945" i="4"/>
  <c r="N945" i="4" s="1"/>
  <c r="L215" i="4"/>
  <c r="N215" i="4" s="1"/>
  <c r="L672" i="4"/>
  <c r="N672" i="4" s="1"/>
  <c r="L944" i="4"/>
  <c r="N944" i="4" s="1"/>
  <c r="L214" i="4"/>
  <c r="N214" i="4" s="1"/>
  <c r="L671" i="4"/>
  <c r="N671" i="4" s="1"/>
  <c r="L943" i="4"/>
  <c r="N943" i="4" s="1"/>
  <c r="L213" i="4"/>
  <c r="N213" i="4" s="1"/>
  <c r="L444" i="4"/>
  <c r="N444" i="4" s="1"/>
  <c r="L670" i="4"/>
  <c r="N670" i="4" s="1"/>
  <c r="L942" i="4"/>
  <c r="N942" i="4" s="1"/>
  <c r="L212" i="4"/>
  <c r="N212" i="4" s="1"/>
  <c r="L443" i="4"/>
  <c r="N443" i="4" s="1"/>
  <c r="L669" i="4"/>
  <c r="N669" i="4" s="1"/>
  <c r="L941" i="4"/>
  <c r="N941" i="4" s="1"/>
  <c r="L211" i="4"/>
  <c r="N211" i="4" s="1"/>
  <c r="L442" i="4"/>
  <c r="N442" i="4" s="1"/>
  <c r="L668" i="4"/>
  <c r="N668" i="4" s="1"/>
  <c r="L940" i="4"/>
  <c r="N940" i="4" s="1"/>
  <c r="L210" i="4"/>
  <c r="N210" i="4" s="1"/>
  <c r="L441" i="4"/>
  <c r="N441" i="4" s="1"/>
  <c r="L667" i="4"/>
  <c r="N667" i="4" s="1"/>
  <c r="L939" i="4"/>
  <c r="N939" i="4" s="1"/>
  <c r="L209" i="4"/>
  <c r="N209" i="4" s="1"/>
  <c r="L440" i="4"/>
  <c r="N440" i="4" s="1"/>
  <c r="L666" i="4"/>
  <c r="N666" i="4" s="1"/>
  <c r="L938" i="4"/>
  <c r="N938" i="4" s="1"/>
  <c r="L1124" i="4"/>
  <c r="N1124" i="4" s="1"/>
  <c r="L208" i="4"/>
  <c r="N208" i="4" s="1"/>
  <c r="L439" i="4"/>
  <c r="N439" i="4" s="1"/>
  <c r="L665" i="4"/>
  <c r="N665" i="4" s="1"/>
  <c r="L937" i="4"/>
  <c r="N937" i="4" s="1"/>
  <c r="L1123" i="4"/>
  <c r="N1123" i="4" s="1"/>
  <c r="L207" i="4"/>
  <c r="N207" i="4" s="1"/>
  <c r="L664" i="4"/>
  <c r="N664" i="4" s="1"/>
  <c r="L936" i="4"/>
  <c r="N936" i="4" s="1"/>
  <c r="L206" i="4"/>
  <c r="N206" i="4" s="1"/>
  <c r="L663" i="4"/>
  <c r="N663" i="4" s="1"/>
  <c r="L935" i="4"/>
  <c r="N935" i="4" s="1"/>
  <c r="L45" i="4"/>
  <c r="N45" i="4" s="1"/>
  <c r="L205" i="4"/>
  <c r="N205" i="4" s="1"/>
  <c r="L438" i="4"/>
  <c r="N438" i="4" s="1"/>
  <c r="L662" i="4"/>
  <c r="N662" i="4" s="1"/>
  <c r="L934" i="4"/>
  <c r="N934" i="4" s="1"/>
  <c r="L44" i="4"/>
  <c r="N44" i="4" s="1"/>
  <c r="L204" i="4"/>
  <c r="N204" i="4" s="1"/>
  <c r="L437" i="4"/>
  <c r="N437" i="4" s="1"/>
  <c r="L661" i="4"/>
  <c r="N661" i="4" s="1"/>
  <c r="L933" i="4"/>
  <c r="N933" i="4" s="1"/>
  <c r="L203" i="4"/>
  <c r="N203" i="4" s="1"/>
  <c r="L436" i="4"/>
  <c r="N436" i="4" s="1"/>
  <c r="L660" i="4"/>
  <c r="N660" i="4" s="1"/>
  <c r="L932" i="4"/>
  <c r="N932" i="4" s="1"/>
  <c r="L202" i="4"/>
  <c r="N202" i="4" s="1"/>
  <c r="L435" i="4"/>
  <c r="N435" i="4" s="1"/>
  <c r="L659" i="4"/>
  <c r="N659" i="4" s="1"/>
  <c r="L931" i="4"/>
  <c r="N931" i="4" s="1"/>
  <c r="L43" i="4"/>
  <c r="N43" i="4" s="1"/>
  <c r="L201" i="4"/>
  <c r="N201" i="4" s="1"/>
  <c r="L434" i="4"/>
  <c r="N434" i="4" s="1"/>
  <c r="L658" i="4"/>
  <c r="N658" i="4" s="1"/>
  <c r="L930" i="4"/>
  <c r="N930" i="4" s="1"/>
  <c r="L1122" i="4"/>
  <c r="N1122" i="4" s="1"/>
  <c r="L42" i="4"/>
  <c r="N42" i="4" s="1"/>
  <c r="L200" i="4"/>
  <c r="N200" i="4" s="1"/>
  <c r="L433" i="4"/>
  <c r="N433" i="4" s="1"/>
  <c r="L657" i="4"/>
  <c r="N657" i="4" s="1"/>
  <c r="L929" i="4"/>
  <c r="N929" i="4" s="1"/>
  <c r="L1121" i="4"/>
  <c r="N1121" i="4" s="1"/>
  <c r="L199" i="4"/>
  <c r="N199" i="4" s="1"/>
  <c r="L432" i="4"/>
  <c r="N432" i="4" s="1"/>
  <c r="L656" i="4"/>
  <c r="N656" i="4" s="1"/>
  <c r="L928" i="4"/>
  <c r="N928" i="4" s="1"/>
  <c r="L198" i="4"/>
  <c r="N198" i="4" s="1"/>
  <c r="L431" i="4"/>
  <c r="N431" i="4" s="1"/>
  <c r="L655" i="4"/>
  <c r="N655" i="4" s="1"/>
  <c r="L927" i="4"/>
  <c r="N927" i="4" s="1"/>
  <c r="L197" i="4"/>
  <c r="N197" i="4" s="1"/>
  <c r="L430" i="4"/>
  <c r="N430" i="4" s="1"/>
  <c r="L654" i="4"/>
  <c r="N654" i="4" s="1"/>
  <c r="L926" i="4"/>
  <c r="N926" i="4" s="1"/>
  <c r="L196" i="4"/>
  <c r="N196" i="4" s="1"/>
  <c r="L429" i="4"/>
  <c r="N429" i="4" s="1"/>
  <c r="L653" i="4"/>
  <c r="N653" i="4" s="1"/>
  <c r="L925" i="4"/>
  <c r="N925" i="4" s="1"/>
  <c r="L195" i="4"/>
  <c r="N195" i="4" s="1"/>
  <c r="L428" i="4"/>
  <c r="N428" i="4" s="1"/>
  <c r="L652" i="4"/>
  <c r="N652" i="4" s="1"/>
  <c r="L924" i="4"/>
  <c r="N924" i="4" s="1"/>
  <c r="L194" i="4"/>
  <c r="N194" i="4" s="1"/>
  <c r="L427" i="4"/>
  <c r="N427" i="4" s="1"/>
  <c r="L651" i="4"/>
  <c r="N651" i="4" s="1"/>
  <c r="L923" i="4"/>
  <c r="N923" i="4" s="1"/>
  <c r="L193" i="4"/>
  <c r="N193" i="4" s="1"/>
  <c r="L650" i="4"/>
  <c r="N650" i="4" s="1"/>
  <c r="L922" i="4"/>
  <c r="N922" i="4" s="1"/>
  <c r="L192" i="4"/>
  <c r="N192" i="4" s="1"/>
  <c r="L649" i="4"/>
  <c r="N649" i="4" s="1"/>
  <c r="L921" i="4"/>
  <c r="N921" i="4" s="1"/>
  <c r="L191" i="4"/>
  <c r="N191" i="4" s="1"/>
  <c r="L426" i="4"/>
  <c r="N426" i="4" s="1"/>
  <c r="L648" i="4"/>
  <c r="N648" i="4" s="1"/>
  <c r="L920" i="4"/>
  <c r="N920" i="4" s="1"/>
  <c r="L190" i="4"/>
  <c r="N190" i="4" s="1"/>
  <c r="L425" i="4"/>
  <c r="N425" i="4" s="1"/>
  <c r="L647" i="4"/>
  <c r="N647" i="4" s="1"/>
  <c r="L919" i="4"/>
  <c r="N919" i="4" s="1"/>
  <c r="L189" i="4"/>
  <c r="N189" i="4" s="1"/>
  <c r="L424" i="4"/>
  <c r="N424" i="4" s="1"/>
  <c r="L646" i="4"/>
  <c r="N646" i="4" s="1"/>
  <c r="L918" i="4"/>
  <c r="N918" i="4" s="1"/>
  <c r="L188" i="4"/>
  <c r="N188" i="4" s="1"/>
  <c r="L423" i="4"/>
  <c r="N423" i="4" s="1"/>
  <c r="L645" i="4"/>
  <c r="N645" i="4" s="1"/>
  <c r="L917" i="4"/>
  <c r="N917" i="4" s="1"/>
  <c r="L187" i="4"/>
  <c r="N187" i="4" s="1"/>
  <c r="L422" i="4"/>
  <c r="N422" i="4" s="1"/>
  <c r="L644" i="4"/>
  <c r="N644" i="4" s="1"/>
  <c r="L916" i="4"/>
  <c r="N916" i="4" s="1"/>
  <c r="L1120" i="4"/>
  <c r="N1120" i="4" s="1"/>
  <c r="L186" i="4"/>
  <c r="N186" i="4" s="1"/>
  <c r="L421" i="4"/>
  <c r="N421" i="4" s="1"/>
  <c r="L643" i="4"/>
  <c r="N643" i="4" s="1"/>
  <c r="L915" i="4"/>
  <c r="N915" i="4" s="1"/>
  <c r="L1119" i="4"/>
  <c r="N1119" i="4" s="1"/>
  <c r="L185" i="4"/>
  <c r="N185" i="4" s="1"/>
  <c r="L420" i="4"/>
  <c r="N420" i="4" s="1"/>
  <c r="L642" i="4"/>
  <c r="N642" i="4" s="1"/>
  <c r="L914" i="4"/>
  <c r="N914" i="4" s="1"/>
  <c r="L184" i="4"/>
  <c r="N184" i="4" s="1"/>
  <c r="L419" i="4"/>
  <c r="N419" i="4" s="1"/>
  <c r="L641" i="4"/>
  <c r="N641" i="4" s="1"/>
  <c r="L913" i="4"/>
  <c r="N913" i="4" s="1"/>
  <c r="L183" i="4"/>
  <c r="N183" i="4" s="1"/>
  <c r="L418" i="4"/>
  <c r="N418" i="4" s="1"/>
  <c r="L640" i="4"/>
  <c r="N640" i="4" s="1"/>
  <c r="L912" i="4"/>
  <c r="N912" i="4" s="1"/>
  <c r="L182" i="4"/>
  <c r="N182" i="4" s="1"/>
  <c r="L417" i="4"/>
  <c r="N417" i="4" s="1"/>
  <c r="L639" i="4"/>
  <c r="N639" i="4" s="1"/>
  <c r="L911" i="4"/>
  <c r="N911" i="4" s="1"/>
  <c r="L181" i="4"/>
  <c r="N181" i="4" s="1"/>
  <c r="L416" i="4"/>
  <c r="N416" i="4" s="1"/>
  <c r="L638" i="4"/>
  <c r="N638" i="4" s="1"/>
  <c r="L910" i="4"/>
  <c r="N910" i="4" s="1"/>
  <c r="L180" i="4"/>
  <c r="N180" i="4" s="1"/>
  <c r="L415" i="4"/>
  <c r="N415" i="4" s="1"/>
  <c r="L637" i="4"/>
  <c r="N637" i="4" s="1"/>
  <c r="L909" i="4"/>
  <c r="N909" i="4" s="1"/>
  <c r="L179" i="4"/>
  <c r="N179" i="4" s="1"/>
  <c r="L636" i="4"/>
  <c r="N636" i="4" s="1"/>
  <c r="L908" i="4"/>
  <c r="N908" i="4" s="1"/>
  <c r="L178" i="4"/>
  <c r="N178" i="4" s="1"/>
  <c r="L635" i="4"/>
  <c r="N635" i="4" s="1"/>
  <c r="L907" i="4"/>
  <c r="N907" i="4" s="1"/>
  <c r="L177" i="4"/>
  <c r="N177" i="4" s="1"/>
  <c r="L634" i="4"/>
  <c r="N634" i="4" s="1"/>
  <c r="L906" i="4"/>
  <c r="N906" i="4" s="1"/>
  <c r="L176" i="4"/>
  <c r="N176" i="4" s="1"/>
  <c r="L633" i="4"/>
  <c r="N633" i="4" s="1"/>
  <c r="L905" i="4"/>
  <c r="N905" i="4" s="1"/>
  <c r="L175" i="4"/>
  <c r="N175" i="4" s="1"/>
  <c r="L632" i="4"/>
  <c r="N632" i="4" s="1"/>
  <c r="L904" i="4"/>
  <c r="N904" i="4" s="1"/>
  <c r="L174" i="4"/>
  <c r="N174" i="4" s="1"/>
  <c r="L631" i="4"/>
  <c r="N631" i="4" s="1"/>
  <c r="L903" i="4"/>
  <c r="N903" i="4" s="1"/>
  <c r="L173" i="4"/>
  <c r="N173" i="4" s="1"/>
  <c r="L630" i="4"/>
  <c r="N630" i="4" s="1"/>
  <c r="L902" i="4"/>
  <c r="N902" i="4" s="1"/>
  <c r="L172" i="4"/>
  <c r="N172" i="4" s="1"/>
  <c r="L629" i="4"/>
  <c r="N629" i="4" s="1"/>
  <c r="L901" i="4"/>
  <c r="N901" i="4" s="1"/>
  <c r="L171" i="4"/>
  <c r="N171" i="4" s="1"/>
  <c r="L414" i="4"/>
  <c r="N414" i="4" s="1"/>
  <c r="L628" i="4"/>
  <c r="N628" i="4" s="1"/>
  <c r="L900" i="4"/>
  <c r="N900" i="4" s="1"/>
  <c r="L170" i="4"/>
  <c r="N170" i="4" s="1"/>
  <c r="L413" i="4"/>
  <c r="N413" i="4" s="1"/>
  <c r="L627" i="4"/>
  <c r="N627" i="4" s="1"/>
  <c r="L899" i="4"/>
  <c r="N899" i="4" s="1"/>
  <c r="L169" i="4"/>
  <c r="N169" i="4" s="1"/>
  <c r="L626" i="4"/>
  <c r="N626" i="4" s="1"/>
  <c r="L898" i="4"/>
  <c r="N898" i="4" s="1"/>
  <c r="L168" i="4"/>
  <c r="N168" i="4" s="1"/>
  <c r="L625" i="4"/>
  <c r="N625" i="4" s="1"/>
  <c r="L897" i="4"/>
  <c r="N897" i="4" s="1"/>
  <c r="L167" i="4"/>
  <c r="N167" i="4" s="1"/>
  <c r="L624" i="4"/>
  <c r="N624" i="4" s="1"/>
  <c r="L896" i="4"/>
  <c r="N896" i="4" s="1"/>
  <c r="L166" i="4"/>
  <c r="N166" i="4" s="1"/>
  <c r="L623" i="4"/>
  <c r="N623" i="4" s="1"/>
  <c r="L895" i="4"/>
  <c r="N895" i="4" s="1"/>
  <c r="L165" i="4"/>
  <c r="N165" i="4" s="1"/>
  <c r="L622" i="4"/>
  <c r="N622" i="4" s="1"/>
  <c r="L894" i="4"/>
  <c r="N894" i="4" s="1"/>
  <c r="L164" i="4"/>
  <c r="N164" i="4" s="1"/>
  <c r="L621" i="4"/>
  <c r="N621" i="4" s="1"/>
  <c r="L893" i="4"/>
  <c r="N893" i="4" s="1"/>
  <c r="L163" i="4"/>
  <c r="N163" i="4" s="1"/>
  <c r="L412" i="4"/>
  <c r="N412" i="4" s="1"/>
  <c r="L892" i="4"/>
  <c r="N892" i="4" s="1"/>
  <c r="L162" i="4"/>
  <c r="N162" i="4" s="1"/>
  <c r="L411" i="4"/>
  <c r="N411" i="4" s="1"/>
  <c r="L891" i="4"/>
  <c r="N891" i="4" s="1"/>
  <c r="L41" i="4"/>
  <c r="N41" i="4" s="1"/>
  <c r="L161" i="4"/>
  <c r="N161" i="4" s="1"/>
  <c r="L410" i="4"/>
  <c r="N410" i="4" s="1"/>
  <c r="L620" i="4"/>
  <c r="N620" i="4" s="1"/>
  <c r="L890" i="4"/>
  <c r="N890" i="4" s="1"/>
  <c r="L1118" i="4"/>
  <c r="N1118" i="4" s="1"/>
  <c r="L40" i="4"/>
  <c r="N40" i="4" s="1"/>
  <c r="L160" i="4"/>
  <c r="N160" i="4" s="1"/>
  <c r="L409" i="4"/>
  <c r="N409" i="4" s="1"/>
  <c r="L619" i="4"/>
  <c r="N619" i="4" s="1"/>
  <c r="L889" i="4"/>
  <c r="N889" i="4" s="1"/>
  <c r="L1117" i="4"/>
  <c r="N1117" i="4" s="1"/>
  <c r="L159" i="4"/>
  <c r="N159" i="4" s="1"/>
  <c r="L408" i="4"/>
  <c r="N408" i="4" s="1"/>
  <c r="L618" i="4"/>
  <c r="N618" i="4" s="1"/>
  <c r="L888" i="4"/>
  <c r="N888" i="4" s="1"/>
  <c r="L158" i="4"/>
  <c r="N158" i="4" s="1"/>
  <c r="L407" i="4"/>
  <c r="N407" i="4" s="1"/>
  <c r="L617" i="4"/>
  <c r="N617" i="4" s="1"/>
  <c r="L887" i="4"/>
  <c r="N887" i="4" s="1"/>
  <c r="L157" i="4"/>
  <c r="N157" i="4" s="1"/>
  <c r="L406" i="4"/>
  <c r="N406" i="4" s="1"/>
  <c r="L616" i="4"/>
  <c r="N616" i="4" s="1"/>
  <c r="L886" i="4"/>
  <c r="N886" i="4" s="1"/>
  <c r="L156" i="4"/>
  <c r="N156" i="4" s="1"/>
  <c r="L405" i="4"/>
  <c r="N405" i="4" s="1"/>
  <c r="L615" i="4"/>
  <c r="N615" i="4" s="1"/>
  <c r="L885" i="4"/>
  <c r="N885" i="4" s="1"/>
  <c r="L155" i="4"/>
  <c r="N155" i="4" s="1"/>
  <c r="L404" i="4"/>
  <c r="N404" i="4" s="1"/>
  <c r="L614" i="4"/>
  <c r="N614" i="4" s="1"/>
  <c r="L884" i="4"/>
  <c r="N884" i="4" s="1"/>
  <c r="L154" i="4"/>
  <c r="N154" i="4" s="1"/>
  <c r="L403" i="4"/>
  <c r="N403" i="4" s="1"/>
  <c r="L613" i="4"/>
  <c r="N613" i="4" s="1"/>
  <c r="L883" i="4"/>
  <c r="N883" i="4" s="1"/>
  <c r="L153" i="4"/>
  <c r="N153" i="4" s="1"/>
  <c r="L612" i="4"/>
  <c r="N612" i="4" s="1"/>
  <c r="L882" i="4"/>
  <c r="N882" i="4" s="1"/>
  <c r="L152" i="4"/>
  <c r="N152" i="4" s="1"/>
  <c r="L611" i="4"/>
  <c r="N611" i="4" s="1"/>
  <c r="L881" i="4"/>
  <c r="N881" i="4" s="1"/>
  <c r="L151" i="4"/>
  <c r="N151" i="4" s="1"/>
  <c r="L402" i="4"/>
  <c r="N402" i="4" s="1"/>
  <c r="L610" i="4"/>
  <c r="N610" i="4" s="1"/>
  <c r="L880" i="4"/>
  <c r="N880" i="4" s="1"/>
  <c r="L150" i="4"/>
  <c r="N150" i="4" s="1"/>
  <c r="L401" i="4"/>
  <c r="N401" i="4" s="1"/>
  <c r="L609" i="4"/>
  <c r="N609" i="4" s="1"/>
  <c r="L879" i="4"/>
  <c r="N879" i="4" s="1"/>
  <c r="L149" i="4"/>
  <c r="N149" i="4" s="1"/>
  <c r="L608" i="4"/>
  <c r="N608" i="4" s="1"/>
  <c r="L878" i="4"/>
  <c r="N878" i="4" s="1"/>
  <c r="L148" i="4"/>
  <c r="N148" i="4" s="1"/>
  <c r="L607" i="4"/>
  <c r="N607" i="4" s="1"/>
  <c r="L877" i="4"/>
  <c r="N877" i="4" s="1"/>
  <c r="L147" i="4"/>
  <c r="N147" i="4" s="1"/>
  <c r="L606" i="4"/>
  <c r="N606" i="4" s="1"/>
  <c r="L876" i="4"/>
  <c r="N876" i="4" s="1"/>
  <c r="L146" i="4"/>
  <c r="N146" i="4" s="1"/>
  <c r="L605" i="4"/>
  <c r="N605" i="4" s="1"/>
  <c r="L875" i="4"/>
  <c r="N875" i="4" s="1"/>
  <c r="L145" i="4"/>
  <c r="N145" i="4" s="1"/>
  <c r="L604" i="4"/>
  <c r="N604" i="4" s="1"/>
  <c r="L874" i="4"/>
  <c r="N874" i="4" s="1"/>
  <c r="L144" i="4"/>
  <c r="N144" i="4" s="1"/>
  <c r="L603" i="4"/>
  <c r="N603" i="4" s="1"/>
  <c r="L873" i="4"/>
  <c r="N873" i="4" s="1"/>
  <c r="L143" i="4"/>
  <c r="N143" i="4" s="1"/>
  <c r="L400" i="4"/>
  <c r="N400" i="4" s="1"/>
  <c r="L872" i="4"/>
  <c r="N872" i="4" s="1"/>
  <c r="L142" i="4"/>
  <c r="N142" i="4" s="1"/>
  <c r="L399" i="4"/>
  <c r="N399" i="4" s="1"/>
  <c r="L871" i="4"/>
  <c r="N871" i="4" s="1"/>
  <c r="L39" i="4"/>
  <c r="N39" i="4" s="1"/>
  <c r="L141" i="4"/>
  <c r="N141" i="4" s="1"/>
  <c r="L398" i="4"/>
  <c r="N398" i="4" s="1"/>
  <c r="L602" i="4"/>
  <c r="N602" i="4" s="1"/>
  <c r="L870" i="4"/>
  <c r="N870" i="4" s="1"/>
  <c r="L1116" i="4"/>
  <c r="N1116" i="4" s="1"/>
  <c r="L38" i="4"/>
  <c r="N38" i="4" s="1"/>
  <c r="L140" i="4"/>
  <c r="N140" i="4" s="1"/>
  <c r="L397" i="4"/>
  <c r="N397" i="4" s="1"/>
  <c r="L601" i="4"/>
  <c r="N601" i="4" s="1"/>
  <c r="L869" i="4"/>
  <c r="N869" i="4" s="1"/>
  <c r="L1115" i="4"/>
  <c r="L139" i="4"/>
  <c r="N139" i="4" s="1"/>
  <c r="L396" i="4"/>
  <c r="N396" i="4" s="1"/>
  <c r="L600" i="4"/>
  <c r="N600" i="4" s="1"/>
  <c r="L868" i="4"/>
  <c r="N868" i="4" s="1"/>
  <c r="L138" i="4"/>
  <c r="N138" i="4" s="1"/>
  <c r="L395" i="4"/>
  <c r="N395" i="4" s="1"/>
  <c r="L599" i="4"/>
  <c r="N599" i="4" s="1"/>
  <c r="L867" i="4"/>
  <c r="N867" i="4" s="1"/>
  <c r="L137" i="4"/>
  <c r="N137" i="4" s="1"/>
  <c r="L394" i="4"/>
  <c r="N394" i="4" s="1"/>
  <c r="L598" i="4"/>
  <c r="N598" i="4" s="1"/>
  <c r="L866" i="4"/>
  <c r="N866" i="4" s="1"/>
  <c r="L136" i="4"/>
  <c r="N136" i="4" s="1"/>
  <c r="L393" i="4"/>
  <c r="N393" i="4" s="1"/>
  <c r="L597" i="4"/>
  <c r="N597" i="4" s="1"/>
  <c r="L865" i="4"/>
  <c r="N865" i="4" s="1"/>
  <c r="L135" i="4"/>
  <c r="N135" i="4" s="1"/>
  <c r="L392" i="4"/>
  <c r="N392" i="4" s="1"/>
  <c r="L596" i="4"/>
  <c r="N596" i="4" s="1"/>
  <c r="L864" i="4"/>
  <c r="N864" i="4" s="1"/>
  <c r="L134" i="4"/>
  <c r="N134" i="4" s="1"/>
  <c r="L391" i="4"/>
  <c r="N391" i="4" s="1"/>
  <c r="L595" i="4"/>
  <c r="N595" i="4" s="1"/>
  <c r="L863" i="4"/>
  <c r="N863" i="4" s="1"/>
  <c r="L133" i="4"/>
  <c r="N133" i="4" s="1"/>
  <c r="L390" i="4"/>
  <c r="N390" i="4" s="1"/>
  <c r="L594" i="4"/>
  <c r="N594" i="4" s="1"/>
  <c r="L862" i="4"/>
  <c r="N862" i="4" s="1"/>
  <c r="L132" i="4"/>
  <c r="N132" i="4" s="1"/>
  <c r="L389" i="4"/>
  <c r="N389" i="4" s="1"/>
  <c r="L593" i="4"/>
  <c r="N593" i="4" s="1"/>
  <c r="L861" i="4"/>
  <c r="N861" i="4" s="1"/>
  <c r="L37" i="4"/>
  <c r="N37" i="4" s="1"/>
  <c r="L131" i="4"/>
  <c r="N131" i="4" s="1"/>
  <c r="L388" i="4"/>
  <c r="N388" i="4" s="1"/>
  <c r="L592" i="4"/>
  <c r="N592" i="4" s="1"/>
  <c r="L860" i="4"/>
  <c r="N860" i="4" s="1"/>
  <c r="L1114" i="4"/>
  <c r="N1114" i="4" s="1"/>
  <c r="L36" i="4"/>
  <c r="N36" i="4" s="1"/>
  <c r="L130" i="4"/>
  <c r="N130" i="4" s="1"/>
  <c r="L387" i="4"/>
  <c r="N387" i="4" s="1"/>
  <c r="L591" i="4"/>
  <c r="N591" i="4" s="1"/>
  <c r="L859" i="4"/>
  <c r="N859" i="4" s="1"/>
  <c r="L1113" i="4"/>
  <c r="N1113" i="4" s="1"/>
  <c r="L35" i="4"/>
  <c r="N35" i="4" s="1"/>
  <c r="L129" i="4"/>
  <c r="N129" i="4" s="1"/>
  <c r="L386" i="4"/>
  <c r="N386" i="4" s="1"/>
  <c r="L590" i="4"/>
  <c r="N590" i="4" s="1"/>
  <c r="L858" i="4"/>
  <c r="N858" i="4" s="1"/>
  <c r="L1112" i="4"/>
  <c r="N1112" i="4" s="1"/>
  <c r="L34" i="4"/>
  <c r="N34" i="4" s="1"/>
  <c r="L128" i="4"/>
  <c r="N128" i="4" s="1"/>
  <c r="L385" i="4"/>
  <c r="N385" i="4" s="1"/>
  <c r="L589" i="4"/>
  <c r="N589" i="4" s="1"/>
  <c r="L857" i="4"/>
  <c r="N857" i="4" s="1"/>
  <c r="L1111" i="4"/>
  <c r="L33" i="4"/>
  <c r="N33" i="4" s="1"/>
  <c r="L127" i="4"/>
  <c r="N127" i="4" s="1"/>
  <c r="L384" i="4"/>
  <c r="N384" i="4" s="1"/>
  <c r="L588" i="4"/>
  <c r="N588" i="4" s="1"/>
  <c r="L856" i="4"/>
  <c r="N856" i="4" s="1"/>
  <c r="L1110" i="4"/>
  <c r="N1110" i="4" s="1"/>
  <c r="L32" i="4"/>
  <c r="N32" i="4" s="1"/>
  <c r="L126" i="4"/>
  <c r="N126" i="4" s="1"/>
  <c r="L383" i="4"/>
  <c r="N383" i="4" s="1"/>
  <c r="L587" i="4"/>
  <c r="N587" i="4" s="1"/>
  <c r="L855" i="4"/>
  <c r="N855" i="4" s="1"/>
  <c r="L1109" i="4"/>
  <c r="N1109" i="4" s="1"/>
  <c r="L31" i="4"/>
  <c r="N31" i="4" s="1"/>
  <c r="L125" i="4"/>
  <c r="N125" i="4" s="1"/>
  <c r="L382" i="4"/>
  <c r="N382" i="4" s="1"/>
  <c r="L586" i="4"/>
  <c r="N586" i="4" s="1"/>
  <c r="L854" i="4"/>
  <c r="N854" i="4" s="1"/>
  <c r="L1108" i="4"/>
  <c r="N1108" i="4" s="1"/>
  <c r="L30" i="4"/>
  <c r="N30" i="4" s="1"/>
  <c r="L124" i="4"/>
  <c r="N124" i="4" s="1"/>
  <c r="L381" i="4"/>
  <c r="N381" i="4" s="1"/>
  <c r="L585" i="4"/>
  <c r="N585" i="4" s="1"/>
  <c r="L853" i="4"/>
  <c r="N853" i="4" s="1"/>
  <c r="L1107" i="4"/>
  <c r="L29" i="4"/>
  <c r="N29" i="4" s="1"/>
  <c r="L123" i="4"/>
  <c r="N123" i="4" s="1"/>
  <c r="L380" i="4"/>
  <c r="N380" i="4" s="1"/>
  <c r="L584" i="4"/>
  <c r="N584" i="4" s="1"/>
  <c r="L852" i="4"/>
  <c r="N852" i="4" s="1"/>
  <c r="L1106" i="4"/>
  <c r="N1106" i="4" s="1"/>
  <c r="L28" i="4"/>
  <c r="N28" i="4" s="1"/>
  <c r="L122" i="4"/>
  <c r="N122" i="4" s="1"/>
  <c r="L379" i="4"/>
  <c r="N379" i="4" s="1"/>
  <c r="L583" i="4"/>
  <c r="N583" i="4" s="1"/>
  <c r="L851" i="4"/>
  <c r="N851" i="4" s="1"/>
  <c r="L1105" i="4"/>
  <c r="N1105" i="4" s="1"/>
  <c r="L27" i="4"/>
  <c r="N27" i="4" s="1"/>
  <c r="L121" i="4"/>
  <c r="N121" i="4" s="1"/>
  <c r="L378" i="4"/>
  <c r="N378" i="4" s="1"/>
  <c r="L582" i="4"/>
  <c r="N582" i="4" s="1"/>
  <c r="L850" i="4"/>
  <c r="N850" i="4" s="1"/>
  <c r="L1104" i="4"/>
  <c r="N1104" i="4" s="1"/>
  <c r="L26" i="4"/>
  <c r="N26" i="4" s="1"/>
  <c r="L120" i="4"/>
  <c r="N120" i="4" s="1"/>
  <c r="L377" i="4"/>
  <c r="N377" i="4" s="1"/>
  <c r="L581" i="4"/>
  <c r="N581" i="4" s="1"/>
  <c r="L849" i="4"/>
  <c r="N849" i="4" s="1"/>
  <c r="L1103" i="4"/>
  <c r="L25" i="4"/>
  <c r="N25" i="4" s="1"/>
  <c r="L119" i="4"/>
  <c r="N119" i="4" s="1"/>
  <c r="L376" i="4"/>
  <c r="N376" i="4" s="1"/>
  <c r="L580" i="4"/>
  <c r="N580" i="4" s="1"/>
  <c r="L848" i="4"/>
  <c r="N848" i="4" s="1"/>
  <c r="L1102" i="4"/>
  <c r="N1102" i="4" s="1"/>
  <c r="L24" i="4"/>
  <c r="N24" i="4" s="1"/>
  <c r="L118" i="4"/>
  <c r="N118" i="4" s="1"/>
  <c r="L375" i="4"/>
  <c r="N375" i="4" s="1"/>
  <c r="L579" i="4"/>
  <c r="N579" i="4" s="1"/>
  <c r="L847" i="4"/>
  <c r="N847" i="4" s="1"/>
  <c r="L1101" i="4"/>
  <c r="N1101" i="4" s="1"/>
  <c r="L23" i="4"/>
  <c r="N23" i="4" s="1"/>
  <c r="L117" i="4"/>
  <c r="N117" i="4" s="1"/>
  <c r="L374" i="4"/>
  <c r="N374" i="4" s="1"/>
  <c r="L578" i="4"/>
  <c r="N578" i="4" s="1"/>
  <c r="L846" i="4"/>
  <c r="N846" i="4" s="1"/>
  <c r="L1100" i="4"/>
  <c r="N1100" i="4" s="1"/>
  <c r="L22" i="4"/>
  <c r="N22" i="4" s="1"/>
  <c r="L116" i="4"/>
  <c r="N116" i="4" s="1"/>
  <c r="L373" i="4"/>
  <c r="N373" i="4" s="1"/>
  <c r="L577" i="4"/>
  <c r="N577" i="4" s="1"/>
  <c r="L845" i="4"/>
  <c r="N845" i="4" s="1"/>
  <c r="L1099" i="4"/>
  <c r="L21" i="4"/>
  <c r="N21" i="4" s="1"/>
  <c r="L115" i="4"/>
  <c r="N115" i="4" s="1"/>
  <c r="L372" i="4"/>
  <c r="N372" i="4" s="1"/>
  <c r="L576" i="4"/>
  <c r="N576" i="4" s="1"/>
  <c r="L844" i="4"/>
  <c r="N844" i="4" s="1"/>
  <c r="L1098" i="4"/>
  <c r="N1098" i="4" s="1"/>
  <c r="L20" i="4"/>
  <c r="N20" i="4" s="1"/>
  <c r="L114" i="4"/>
  <c r="N114" i="4" s="1"/>
  <c r="L371" i="4"/>
  <c r="N371" i="4" s="1"/>
  <c r="L575" i="4"/>
  <c r="N575" i="4" s="1"/>
  <c r="L843" i="4"/>
  <c r="N843" i="4" s="1"/>
  <c r="L1097" i="4"/>
  <c r="N1097" i="4" s="1"/>
  <c r="L19" i="4"/>
  <c r="N19" i="4" s="1"/>
  <c r="L113" i="4"/>
  <c r="N113" i="4" s="1"/>
  <c r="L370" i="4"/>
  <c r="N370" i="4" s="1"/>
  <c r="L574" i="4"/>
  <c r="N574" i="4" s="1"/>
  <c r="L842" i="4"/>
  <c r="N842" i="4" s="1"/>
  <c r="L1096" i="4"/>
  <c r="N1096" i="4" s="1"/>
  <c r="L18" i="4"/>
  <c r="N18" i="4" s="1"/>
  <c r="L112" i="4"/>
  <c r="N112" i="4" s="1"/>
  <c r="L369" i="4"/>
  <c r="N369" i="4" s="1"/>
  <c r="L573" i="4"/>
  <c r="N573" i="4" s="1"/>
  <c r="L841" i="4"/>
  <c r="N841" i="4" s="1"/>
  <c r="L1095" i="4"/>
  <c r="L17" i="4"/>
  <c r="N17" i="4" s="1"/>
  <c r="L111" i="4"/>
  <c r="N111" i="4" s="1"/>
  <c r="L368" i="4"/>
  <c r="N368" i="4" s="1"/>
  <c r="L572" i="4"/>
  <c r="N572" i="4" s="1"/>
  <c r="L840" i="4"/>
  <c r="N840" i="4" s="1"/>
  <c r="L1094" i="4"/>
  <c r="N1094" i="4" s="1"/>
  <c r="L16" i="4"/>
  <c r="N16" i="4" s="1"/>
  <c r="L110" i="4"/>
  <c r="N110" i="4" s="1"/>
  <c r="L367" i="4"/>
  <c r="N367" i="4" s="1"/>
  <c r="L571" i="4"/>
  <c r="N571" i="4" s="1"/>
  <c r="L839" i="4"/>
  <c r="N839" i="4" s="1"/>
  <c r="L1093" i="4"/>
  <c r="N1093" i="4" s="1"/>
  <c r="L15" i="4"/>
  <c r="N15" i="4" s="1"/>
  <c r="L109" i="4"/>
  <c r="N109" i="4" s="1"/>
  <c r="L366" i="4"/>
  <c r="N366" i="4" s="1"/>
  <c r="L570" i="4"/>
  <c r="N570" i="4" s="1"/>
  <c r="L838" i="4"/>
  <c r="N838" i="4" s="1"/>
  <c r="L1092" i="4"/>
  <c r="N1092" i="4" s="1"/>
  <c r="L14" i="4"/>
  <c r="N14" i="4" s="1"/>
  <c r="L108" i="4"/>
  <c r="N108" i="4" s="1"/>
  <c r="L365" i="4"/>
  <c r="N365" i="4" s="1"/>
  <c r="L569" i="4"/>
  <c r="N569" i="4" s="1"/>
  <c r="L837" i="4"/>
  <c r="N837" i="4" s="1"/>
  <c r="L1091" i="4"/>
  <c r="L13" i="4"/>
  <c r="N13" i="4" s="1"/>
  <c r="L107" i="4"/>
  <c r="N107" i="4" s="1"/>
  <c r="L364" i="4"/>
  <c r="N364" i="4" s="1"/>
  <c r="L568" i="4"/>
  <c r="N568" i="4" s="1"/>
  <c r="L836" i="4"/>
  <c r="N836" i="4" s="1"/>
  <c r="L1090" i="4"/>
  <c r="N1090" i="4" s="1"/>
  <c r="L12" i="4"/>
  <c r="N12" i="4" s="1"/>
  <c r="L106" i="4"/>
  <c r="N106" i="4" s="1"/>
  <c r="L363" i="4"/>
  <c r="N363" i="4" s="1"/>
  <c r="L567" i="4"/>
  <c r="N567" i="4" s="1"/>
  <c r="L835" i="4"/>
  <c r="N835" i="4" s="1"/>
  <c r="L1089" i="4"/>
  <c r="N1089" i="4" s="1"/>
  <c r="L11" i="4"/>
  <c r="N11" i="4" s="1"/>
  <c r="L105" i="4"/>
  <c r="N105" i="4" s="1"/>
  <c r="L362" i="4"/>
  <c r="N362" i="4" s="1"/>
  <c r="L566" i="4"/>
  <c r="N566" i="4" s="1"/>
  <c r="L834" i="4"/>
  <c r="N834" i="4" s="1"/>
  <c r="L1088" i="4"/>
  <c r="N1088" i="4" s="1"/>
  <c r="L10" i="4"/>
  <c r="N10" i="4" s="1"/>
  <c r="L104" i="4"/>
  <c r="N104" i="4" s="1"/>
  <c r="L361" i="4"/>
  <c r="N361" i="4" s="1"/>
  <c r="L565" i="4"/>
  <c r="N565" i="4" s="1"/>
  <c r="L833" i="4"/>
  <c r="N833" i="4" s="1"/>
  <c r="L1087" i="4"/>
  <c r="L9" i="4"/>
  <c r="N9" i="4" s="1"/>
  <c r="L103" i="4"/>
  <c r="N103" i="4" s="1"/>
  <c r="L360" i="4"/>
  <c r="N360" i="4" s="1"/>
  <c r="L564" i="4"/>
  <c r="N564" i="4" s="1"/>
  <c r="L832" i="4"/>
  <c r="N832" i="4" s="1"/>
  <c r="L1086" i="4"/>
  <c r="N1086" i="4" s="1"/>
  <c r="L8" i="4"/>
  <c r="N8" i="4" s="1"/>
  <c r="L102" i="4"/>
  <c r="N102" i="4" s="1"/>
  <c r="L359" i="4"/>
  <c r="N359" i="4" s="1"/>
  <c r="L563" i="4"/>
  <c r="N563" i="4" s="1"/>
  <c r="L831" i="4"/>
  <c r="N831" i="4" s="1"/>
  <c r="L1085" i="4"/>
  <c r="N1085" i="4" s="1"/>
  <c r="L7" i="4"/>
  <c r="N7" i="4" s="1"/>
  <c r="L101" i="4"/>
  <c r="N101" i="4" s="1"/>
  <c r="L358" i="4"/>
  <c r="N358" i="4" s="1"/>
  <c r="L562" i="4"/>
  <c r="N562" i="4" s="1"/>
  <c r="L830" i="4"/>
  <c r="N830" i="4" s="1"/>
  <c r="L1084" i="4"/>
  <c r="N1084" i="4" s="1"/>
  <c r="L6" i="4"/>
  <c r="N6" i="4" s="1"/>
  <c r="L100" i="4"/>
  <c r="N100" i="4" s="1"/>
  <c r="L357" i="4"/>
  <c r="N357" i="4" s="1"/>
  <c r="L561" i="4"/>
  <c r="N561" i="4" s="1"/>
  <c r="L829" i="4"/>
  <c r="N829" i="4" s="1"/>
  <c r="L1083" i="4"/>
  <c r="L5" i="4"/>
  <c r="N5" i="4" s="1"/>
  <c r="L99" i="4"/>
  <c r="N99" i="4" s="1"/>
  <c r="L356" i="4"/>
  <c r="N356" i="4" s="1"/>
  <c r="L560" i="4"/>
  <c r="N560" i="4" s="1"/>
  <c r="L828" i="4"/>
  <c r="N828" i="4" s="1"/>
  <c r="L1082" i="4"/>
  <c r="N1082" i="4" s="1"/>
  <c r="L4" i="4"/>
  <c r="N4" i="4" s="1"/>
  <c r="L98" i="4"/>
  <c r="N98" i="4" s="1"/>
  <c r="L355" i="4"/>
  <c r="N355" i="4" s="1"/>
  <c r="L559" i="4"/>
  <c r="N559" i="4" s="1"/>
  <c r="L827" i="4"/>
  <c r="N827" i="4" s="1"/>
  <c r="L1081" i="4"/>
  <c r="N1081" i="4" s="1"/>
  <c r="L97" i="4"/>
  <c r="N97" i="4" s="1"/>
  <c r="L354" i="4"/>
  <c r="N354" i="4" s="1"/>
  <c r="L558" i="4"/>
  <c r="N558" i="4" s="1"/>
  <c r="L826" i="4"/>
  <c r="N826" i="4" s="1"/>
  <c r="L96" i="4"/>
  <c r="N96" i="4" s="1"/>
  <c r="L353" i="4"/>
  <c r="N353" i="4" s="1"/>
  <c r="L557" i="4"/>
  <c r="N557" i="4" s="1"/>
  <c r="L825" i="4"/>
  <c r="N825" i="4" s="1"/>
  <c r="L95" i="4"/>
  <c r="N95" i="4" s="1"/>
  <c r="L352" i="4"/>
  <c r="N352" i="4" s="1"/>
  <c r="L556" i="4"/>
  <c r="N556" i="4" s="1"/>
  <c r="L824" i="4"/>
  <c r="N824" i="4" s="1"/>
  <c r="L94" i="4"/>
  <c r="N94" i="4" s="1"/>
  <c r="L351" i="4"/>
  <c r="N351" i="4" s="1"/>
  <c r="L555" i="4"/>
  <c r="N555" i="4" s="1"/>
  <c r="L823" i="4"/>
  <c r="N823" i="4" s="1"/>
  <c r="L93" i="4"/>
  <c r="N93" i="4" s="1"/>
  <c r="L350" i="4"/>
  <c r="N350" i="4" s="1"/>
  <c r="L554" i="4"/>
  <c r="N554" i="4" s="1"/>
  <c r="L822" i="4"/>
  <c r="N822" i="4" s="1"/>
  <c r="L92" i="4"/>
  <c r="N92" i="4" s="1"/>
  <c r="L349" i="4"/>
  <c r="N349" i="4" s="1"/>
  <c r="L553" i="4"/>
  <c r="N553" i="4" s="1"/>
  <c r="L821" i="4"/>
  <c r="N821" i="4" s="1"/>
  <c r="L540" i="4"/>
  <c r="N540" i="4" s="1"/>
  <c r="L552" i="4"/>
  <c r="N552" i="4" s="1"/>
  <c r="L820" i="4"/>
  <c r="N820" i="4" s="1"/>
  <c r="L539" i="4"/>
  <c r="N539" i="4" s="1"/>
  <c r="L551" i="4"/>
  <c r="N551" i="4" s="1"/>
  <c r="L819" i="4"/>
  <c r="N819" i="4" s="1"/>
  <c r="L538" i="4"/>
  <c r="N538" i="4" s="1"/>
  <c r="L550" i="4"/>
  <c r="N550" i="4" s="1"/>
  <c r="L818" i="4"/>
  <c r="N818" i="4" s="1"/>
  <c r="L537" i="4"/>
  <c r="N537" i="4" s="1"/>
  <c r="L549" i="4"/>
  <c r="N549" i="4" s="1"/>
  <c r="L817" i="4"/>
  <c r="N817" i="4" s="1"/>
  <c r="L536" i="4"/>
  <c r="N536" i="4" s="1"/>
  <c r="L548" i="4"/>
  <c r="N548" i="4" s="1"/>
  <c r="L816" i="4"/>
  <c r="N816" i="4" s="1"/>
  <c r="L535" i="4"/>
  <c r="N535" i="4" s="1"/>
  <c r="L547" i="4"/>
  <c r="N547" i="4" s="1"/>
  <c r="L815" i="4"/>
  <c r="N815" i="4" s="1"/>
  <c r="L534" i="4"/>
  <c r="N534" i="4" s="1"/>
  <c r="L546" i="4"/>
  <c r="N546" i="4" s="1"/>
  <c r="L814" i="4"/>
  <c r="N814" i="4" s="1"/>
  <c r="L533" i="4"/>
  <c r="N533" i="4" s="1"/>
  <c r="L545" i="4"/>
  <c r="N545" i="4" s="1"/>
  <c r="L813" i="4"/>
  <c r="N813" i="4" s="1"/>
  <c r="L532" i="4"/>
  <c r="N532" i="4" s="1"/>
  <c r="L544" i="4"/>
  <c r="N544" i="4" s="1"/>
  <c r="L812" i="4"/>
  <c r="N812" i="4" s="1"/>
  <c r="L531" i="4"/>
  <c r="N531" i="4" s="1"/>
  <c r="L543" i="4"/>
  <c r="N543" i="4" s="1"/>
  <c r="L811" i="4"/>
  <c r="N811" i="4" s="1"/>
  <c r="L530" i="4"/>
  <c r="N530" i="4" s="1"/>
  <c r="L542" i="4"/>
  <c r="N542" i="4" s="1"/>
  <c r="L810" i="4"/>
  <c r="N810" i="4" s="1"/>
  <c r="L529" i="4"/>
  <c r="N529" i="4" s="1"/>
  <c r="L541" i="4"/>
  <c r="N541" i="4" s="1"/>
  <c r="L809" i="4"/>
  <c r="N809" i="4" s="1"/>
  <c r="P36" i="5"/>
  <c r="O36" i="5"/>
  <c r="N36" i="5"/>
  <c r="M36" i="5"/>
  <c r="L36" i="5"/>
  <c r="K36" i="5"/>
  <c r="P35" i="5"/>
  <c r="O35" i="5"/>
  <c r="N35" i="5"/>
  <c r="M35" i="5"/>
  <c r="L35" i="5"/>
  <c r="K35" i="5"/>
  <c r="P34" i="5"/>
  <c r="O34" i="5"/>
  <c r="N34" i="5"/>
  <c r="M34" i="5"/>
  <c r="L34" i="5"/>
  <c r="K34" i="5"/>
  <c r="P33" i="5"/>
  <c r="O33" i="5"/>
  <c r="N33" i="5"/>
  <c r="M33" i="5"/>
  <c r="L33" i="5"/>
  <c r="K33" i="5"/>
  <c r="P32" i="5"/>
  <c r="O32" i="5"/>
  <c r="N32" i="5"/>
  <c r="M32" i="5"/>
  <c r="L32" i="5"/>
  <c r="K32" i="5"/>
  <c r="P31" i="5"/>
  <c r="O31" i="5"/>
  <c r="N31" i="5"/>
  <c r="M31" i="5"/>
  <c r="L31" i="5"/>
  <c r="K31" i="5"/>
  <c r="P30" i="5"/>
  <c r="O30" i="5"/>
  <c r="N30" i="5"/>
  <c r="M30" i="5"/>
  <c r="L30" i="5"/>
  <c r="K30" i="5"/>
  <c r="P29" i="5"/>
  <c r="O29" i="5"/>
  <c r="N29" i="5"/>
  <c r="M29" i="5"/>
  <c r="L29" i="5"/>
  <c r="K29" i="5"/>
  <c r="P28" i="5"/>
  <c r="O28" i="5"/>
  <c r="N28" i="5"/>
  <c r="M28" i="5"/>
  <c r="L28" i="5"/>
  <c r="K28" i="5"/>
  <c r="P27" i="5"/>
  <c r="O27" i="5"/>
  <c r="N27" i="5"/>
  <c r="M27" i="5"/>
  <c r="L27" i="5"/>
  <c r="K27" i="5"/>
  <c r="P26" i="5"/>
  <c r="O26" i="5"/>
  <c r="N26" i="5"/>
  <c r="M26" i="5"/>
  <c r="L26" i="5"/>
  <c r="K26" i="5"/>
  <c r="P25" i="5"/>
  <c r="O25" i="5"/>
  <c r="N25" i="5"/>
  <c r="M25" i="5"/>
  <c r="L25" i="5"/>
  <c r="K25" i="5"/>
  <c r="P24" i="5"/>
  <c r="O24" i="5"/>
  <c r="N24" i="5"/>
  <c r="M24" i="5"/>
  <c r="L24" i="5"/>
  <c r="K24" i="5"/>
  <c r="P23" i="5"/>
  <c r="O23" i="5"/>
  <c r="N23" i="5"/>
  <c r="M23" i="5"/>
  <c r="L23" i="5"/>
  <c r="K23" i="5"/>
  <c r="P22" i="5"/>
  <c r="O22" i="5"/>
  <c r="N22" i="5"/>
  <c r="M22" i="5"/>
  <c r="L22" i="5"/>
  <c r="K22" i="5"/>
  <c r="P21" i="5"/>
  <c r="O21" i="5"/>
  <c r="N21" i="5"/>
  <c r="M21" i="5"/>
  <c r="L21" i="5"/>
  <c r="K21" i="5"/>
  <c r="P20" i="5"/>
  <c r="O20" i="5"/>
  <c r="N20" i="5"/>
  <c r="M20" i="5"/>
  <c r="L20" i="5"/>
  <c r="K20" i="5"/>
  <c r="P19" i="5"/>
  <c r="O19" i="5"/>
  <c r="N19" i="5"/>
  <c r="M19" i="5"/>
  <c r="L19" i="5"/>
  <c r="K19" i="5"/>
  <c r="P18" i="5"/>
  <c r="O18" i="5"/>
  <c r="N18" i="5"/>
  <c r="M18" i="5"/>
  <c r="L18" i="5"/>
  <c r="K18" i="5"/>
  <c r="P17" i="5"/>
  <c r="O17" i="5"/>
  <c r="N17" i="5"/>
  <c r="M17" i="5"/>
  <c r="L17" i="5"/>
  <c r="K17" i="5"/>
  <c r="P16" i="5"/>
  <c r="O16" i="5"/>
  <c r="N16" i="5"/>
  <c r="M16" i="5"/>
  <c r="L16" i="5"/>
  <c r="K16" i="5"/>
  <c r="P15" i="5"/>
  <c r="O15" i="5"/>
  <c r="N15" i="5"/>
  <c r="M15" i="5"/>
  <c r="L15" i="5"/>
  <c r="K15" i="5"/>
  <c r="P14" i="5"/>
  <c r="O14" i="5"/>
  <c r="N14" i="5"/>
  <c r="M14" i="5"/>
  <c r="L14" i="5"/>
  <c r="K14" i="5"/>
  <c r="P13" i="5"/>
  <c r="O13" i="5"/>
  <c r="N13" i="5"/>
  <c r="M13" i="5"/>
  <c r="L13" i="5"/>
  <c r="K13" i="5"/>
  <c r="P12" i="5"/>
  <c r="O12" i="5"/>
  <c r="N12" i="5"/>
  <c r="M12" i="5"/>
  <c r="L12" i="5"/>
  <c r="K12" i="5"/>
  <c r="P11" i="5"/>
  <c r="O11" i="5"/>
  <c r="N11" i="5"/>
  <c r="M11" i="5"/>
  <c r="L11" i="5"/>
  <c r="K11" i="5"/>
  <c r="P10" i="5"/>
  <c r="O10" i="5"/>
  <c r="N10" i="5"/>
  <c r="M10" i="5"/>
  <c r="L10" i="5"/>
  <c r="K10" i="5"/>
  <c r="P9" i="5"/>
  <c r="O9" i="5"/>
  <c r="N9" i="5"/>
  <c r="M9" i="5"/>
  <c r="L9" i="5"/>
  <c r="K9" i="5"/>
  <c r="P8" i="5"/>
  <c r="O8" i="5"/>
  <c r="N8" i="5"/>
  <c r="M8" i="5"/>
  <c r="L8" i="5"/>
  <c r="K8" i="5"/>
  <c r="P7" i="5"/>
  <c r="O7" i="5"/>
  <c r="N7" i="5"/>
  <c r="M7" i="5"/>
  <c r="L7" i="5"/>
  <c r="K7" i="5"/>
  <c r="P6" i="5"/>
  <c r="O6" i="5"/>
  <c r="N6" i="5"/>
  <c r="M6" i="5"/>
  <c r="L6" i="5"/>
  <c r="K6" i="5"/>
  <c r="P5" i="5"/>
  <c r="O5" i="5"/>
  <c r="N5" i="5"/>
  <c r="M5" i="5"/>
  <c r="L5" i="5"/>
  <c r="K5" i="5"/>
  <c r="P4" i="5"/>
  <c r="O4" i="5"/>
  <c r="N4" i="5"/>
  <c r="M4" i="5"/>
  <c r="L4" i="5"/>
  <c r="K4" i="5"/>
  <c r="G219" i="1"/>
  <c r="F219" i="1"/>
  <c r="F15" i="8" l="1"/>
  <c r="F8" i="8"/>
  <c r="N1083" i="4"/>
  <c r="N1087" i="4"/>
  <c r="N1091" i="4"/>
  <c r="N1095" i="4"/>
  <c r="N1099" i="4"/>
  <c r="N1103" i="4"/>
  <c r="N1107" i="4"/>
  <c r="N1111" i="4"/>
  <c r="N1115" i="4"/>
  <c r="N1135" i="4"/>
  <c r="N1131" i="4"/>
  <c r="E4" i="8"/>
  <c r="E8" i="8" s="1"/>
  <c r="D8" i="8"/>
  <c r="N1127" i="4"/>
  <c r="G83" i="11"/>
  <c r="K83" i="11" s="1"/>
  <c r="G87" i="11"/>
  <c r="K87" i="11" s="1"/>
  <c r="G86" i="11"/>
  <c r="K86" i="11" s="1"/>
  <c r="G84" i="11"/>
  <c r="K84" i="11" s="1"/>
  <c r="G82" i="11"/>
  <c r="K82" i="11" s="1"/>
  <c r="G85" i="11"/>
  <c r="K85" i="11" s="1"/>
  <c r="G63" i="11"/>
  <c r="G60" i="11"/>
  <c r="G61" i="11"/>
  <c r="G58" i="11"/>
  <c r="G62" i="11"/>
  <c r="G59" i="11"/>
  <c r="D15" i="8"/>
  <c r="G88" i="11" l="1"/>
  <c r="K88" i="11"/>
  <c r="G64" i="11"/>
</calcChain>
</file>

<file path=xl/sharedStrings.xml><?xml version="1.0" encoding="utf-8"?>
<sst xmlns="http://schemas.openxmlformats.org/spreadsheetml/2006/main" count="13020" uniqueCount="743">
  <si>
    <t>Development of the Sunland Park, NM Ozone Nonattainment Area Emissions Inventory</t>
  </si>
  <si>
    <t>Version:</t>
  </si>
  <si>
    <t>Date:</t>
  </si>
  <si>
    <t>Revisions:</t>
  </si>
  <si>
    <t>Zeroed out specific SCC emissions since they are not in the study area</t>
  </si>
  <si>
    <t>The purpose of this project is to support ozone nonattainment SIP strategies. Sunland Park, NM is part of the El Paso-Las Cruces, TX-NM Ozone Nonattainment Area, which was designated</t>
  </si>
  <si>
    <t>Marginal after implementation of the 2015 ozone national ambient air quality standards (NAAQS). (https://www3.epa.gov/airquality/greenbook/jnca.html).</t>
  </si>
  <si>
    <t xml:space="preserve">Sunland Park, NM is a small city in Dona Ana County, NM. Dona Ana County is situated in south-central New Mexico, and borders Texas to the east, and Mexico to the south (Figure 1). </t>
  </si>
  <si>
    <t>Figure 1. Dona Ana County in Relation to the State of New Mexico</t>
  </si>
  <si>
    <t xml:space="preserve">Sunland Park, NM is a small city in Dona Ana County, NM that is sandwiched between the Texas and Mexico borders. Dona Ana County is situated in south-central New Mexico, and borders Texas to the east, and Mexico to the south (Figure 1). </t>
  </si>
  <si>
    <t>Figure 2. Location of City of Sunland Park, NM in Dona Ana County</t>
  </si>
  <si>
    <t xml:space="preserve">The specific geographic description for the ozone nonattainment area is, which cuts of the northernmost portion of the city: </t>
  </si>
  <si>
    <t>"The area bounded on the New Mexico-Texas state line on the east, the New Mexico-Mexico international line on the south, latitude N31°49’0” on the north, and longitude W106°36’36” on the west."</t>
  </si>
  <si>
    <t>(https://www3.epa.gov/airquality/greenbook/jnp.html#Ozone_8-hr.2015.El_Paso)</t>
  </si>
  <si>
    <t>Figure 3 presents the Study Area.</t>
  </si>
  <si>
    <t>Figure 3. Ozone Nonattainment Study Area for Sunland Park, NM</t>
  </si>
  <si>
    <t>Steps for Developing the 2020 Sunland Park, NM Ozone Nonattainment Area Emissions Inventory</t>
  </si>
  <si>
    <t>Pollutant Focus:</t>
  </si>
  <si>
    <t>NOx and VOC, which are ozone precursor pollutants</t>
  </si>
  <si>
    <t>Geographic Focus:</t>
  </si>
  <si>
    <t>Defined by the ozone NAAQS</t>
  </si>
  <si>
    <t>Sources of Interest:</t>
  </si>
  <si>
    <t>Point sources (e.g., utilites)</t>
  </si>
  <si>
    <t>Nonpoint area sources (e.g., residential heating)</t>
  </si>
  <si>
    <t>Onroad soures (e.g., cars, trucks)</t>
  </si>
  <si>
    <t>Nonroad sources (e.g., lawn and garden equipment)</t>
  </si>
  <si>
    <t>Fires (e.g., wildfires, prescribed burning)</t>
  </si>
  <si>
    <t xml:space="preserve">Primary Data Sources: </t>
  </si>
  <si>
    <t>2020 National Emissions Inventory (NEI), all sectors, for Dona Ana County</t>
  </si>
  <si>
    <t>2020 Spatial Allocation Surrogates for Dona Ana County</t>
  </si>
  <si>
    <t>Procedure:</t>
  </si>
  <si>
    <t>Obtain the 2020 NEI from EPA's website for each sector: https://www.epa.gov/air-emissions-inventories/2020-nei-supporting-data-and-summaries</t>
  </si>
  <si>
    <t>After data files are loaded, extract emissions for Dona Ana County, NM (FIPS = 35013)</t>
  </si>
  <si>
    <t>Obtain the 2020 Spatial Allocation Surrogates from EPA's website: https://gaftp.epa.gov/Air/emismod/2020/spatial_surrogates/CONUS4_2020NEI_12jun2023_surrogates.zip</t>
  </si>
  <si>
    <t>After data files are loaded, extract spatial surrogates for Dona Ana County, NM (FIPS = 35013)</t>
  </si>
  <si>
    <t>Using GIS technology, overlay the nationwide 4-km grid map on top of Dona Ana County, NM</t>
  </si>
  <si>
    <t>Identify the 4-km grid squares that are in the study area. Figure 4 presents this overlay.</t>
  </si>
  <si>
    <t>Figure 4. Grid IDs in the Ozone Nonattainment Study Area for Sunland Park, NM</t>
  </si>
  <si>
    <t>Extracted spatial allocation surrogates using the 4-km grid IDs for the study area</t>
  </si>
  <si>
    <t>For the county-level sectors (nonpoint area, onroad, nonroad, and fires), multiplied the county-level NOX and VOC emissions estimates by the fraction of the allocations.</t>
  </si>
  <si>
    <t>e.g., Apportion County-Level NOx emissions from Residential Heating using Natural Gas (SCC = 2104006000) to the Study Area Grids</t>
  </si>
  <si>
    <t>Residential Heating using Natural Gas</t>
  </si>
  <si>
    <t xml:space="preserve">Dona Ana County NOx emissions = </t>
  </si>
  <si>
    <t>tpy</t>
  </si>
  <si>
    <t>a.</t>
  </si>
  <si>
    <t>Spatial Allocation Code = 150</t>
  </si>
  <si>
    <t>b.</t>
  </si>
  <si>
    <t>Spatial Allocation Code Description = Residential Heating - Natural Gas</t>
  </si>
  <si>
    <t>c.</t>
  </si>
  <si>
    <t xml:space="preserve">4-km Grid ID 738907 fraction of Dona Ana County = </t>
  </si>
  <si>
    <t xml:space="preserve">4-km Grid ID 738908 fraction of Dona Ana County = </t>
  </si>
  <si>
    <t xml:space="preserve">4-km Grid ID 738909 fraction of Dona Ana County = </t>
  </si>
  <si>
    <t xml:space="preserve">4-km Grid ID 744055 fraction of Dona Ana County = </t>
  </si>
  <si>
    <t xml:space="preserve">4-km Grid ID 744056 fraction of Dona Ana County = </t>
  </si>
  <si>
    <t xml:space="preserve">4-km Grid ID 744057 fraction of Dona Ana County = </t>
  </si>
  <si>
    <t>County-Level NOX Emissions (tpy)</t>
  </si>
  <si>
    <t>Grid ID</t>
  </si>
  <si>
    <t>Grid Fraction</t>
  </si>
  <si>
    <t>Gridded Emissions (tpy)</t>
  </si>
  <si>
    <t>Total</t>
  </si>
  <si>
    <t xml:space="preserve">Three of the 4-km grids are are split between the ozone nonattainment area and the rest of Dona Ana County. In those situations, the gridded emissions are apportioned by area, as </t>
  </si>
  <si>
    <t>presented below</t>
  </si>
  <si>
    <t>Portion of Grid in Study Area</t>
  </si>
  <si>
    <t>Apportioning the gridded emissions to the areas within the nonattainment area yields the emissions for Sunland Park, NM</t>
  </si>
  <si>
    <t>Sunland Park Emissions (tpy)</t>
  </si>
  <si>
    <t>Items for Improvement</t>
  </si>
  <si>
    <r>
      <t xml:space="preserve">In reviewing the 2020 NEI or Dona Ana County, does NMED feel these are complete/best estimate? Are there improvements that they are wanting? </t>
    </r>
    <r>
      <rPr>
        <b/>
        <sz val="11"/>
        <color theme="1"/>
        <rFont val="Calibri"/>
        <family val="2"/>
        <scheme val="minor"/>
      </rPr>
      <t>NMED responded no changes to the 2020 NEI</t>
    </r>
  </si>
  <si>
    <t>The following source categories were in Dona Ana County, but not in the study area allocations</t>
  </si>
  <si>
    <r>
      <t xml:space="preserve">Refueling at gas stations (gas, diesel, ethanol) - a quick search shows at least 2 gas stations in the study area </t>
    </r>
    <r>
      <rPr>
        <b/>
        <sz val="11"/>
        <color theme="1"/>
        <rFont val="Calibri"/>
        <family val="2"/>
        <scheme val="minor"/>
      </rPr>
      <t>- NMED confirmed no gas stations in the study area</t>
    </r>
  </si>
  <si>
    <r>
      <t>Fuel loading at gas stations (all fuels) - a quick search shows at least 2 gas stations in the study area -</t>
    </r>
    <r>
      <rPr>
        <b/>
        <sz val="11"/>
        <color theme="1"/>
        <rFont val="Calibri"/>
        <family val="2"/>
        <scheme val="minor"/>
      </rPr>
      <t xml:space="preserve"> NMED confirmed no gas stations in the study area</t>
    </r>
  </si>
  <si>
    <r>
      <t xml:space="preserve">Fuel storage of aviation gasoline - is there an airport in the study area? </t>
    </r>
    <r>
      <rPr>
        <b/>
        <sz val="11"/>
        <color theme="1"/>
        <rFont val="Calibri"/>
        <family val="2"/>
        <scheme val="minor"/>
      </rPr>
      <t>NMED confirmed that there are no airports in the study area</t>
    </r>
  </si>
  <si>
    <t>d.</t>
  </si>
  <si>
    <r>
      <t xml:space="preserve">Golf carts using gasoline - is there a golf course in the study area? </t>
    </r>
    <r>
      <rPr>
        <b/>
        <sz val="11"/>
        <color theme="1"/>
        <rFont val="Calibri"/>
        <family val="2"/>
        <scheme val="minor"/>
      </rPr>
      <t>NMED confirmed no golf courses in the study area</t>
    </r>
  </si>
  <si>
    <t>e.</t>
  </si>
  <si>
    <r>
      <t xml:space="preserve">Wildfires - were there wildfires in the study area? </t>
    </r>
    <r>
      <rPr>
        <b/>
        <sz val="11"/>
        <color theme="1"/>
        <rFont val="Calibri"/>
        <family val="2"/>
        <scheme val="minor"/>
      </rPr>
      <t xml:space="preserve">NMED confirmed no </t>
    </r>
  </si>
  <si>
    <t>f.</t>
  </si>
  <si>
    <r>
      <t xml:space="preserve">Prescribed Burning - were there prescribed burns in the study area? </t>
    </r>
    <r>
      <rPr>
        <b/>
        <sz val="11"/>
        <color theme="1"/>
        <rFont val="Calibri"/>
        <family val="2"/>
        <scheme val="minor"/>
      </rPr>
      <t>NMED confirmed no</t>
    </r>
  </si>
  <si>
    <t>g.</t>
  </si>
  <si>
    <r>
      <t xml:space="preserve">Inter-city buses using diesel - are there any of these types of buses in the study area? </t>
    </r>
    <r>
      <rPr>
        <b/>
        <sz val="11"/>
        <color theme="1"/>
        <rFont val="Calibri"/>
        <family val="2"/>
        <scheme val="minor"/>
      </rPr>
      <t>NMED confirmed no</t>
    </r>
  </si>
  <si>
    <t>h.</t>
  </si>
  <si>
    <r>
      <t xml:space="preserve">Residential Heating using Distillate Oil - were there any residences using this fuel in the study area? </t>
    </r>
    <r>
      <rPr>
        <b/>
        <sz val="11"/>
        <color theme="1"/>
        <rFont val="Calibri"/>
        <family val="2"/>
        <scheme val="minor"/>
      </rPr>
      <t>NMED did not know, but imagined the emissions would be negligibe</t>
    </r>
  </si>
  <si>
    <r>
      <t xml:space="preserve">Was there point source reconciliation for the 2 utitilies and the activity data estimated for the nonpoint categories for industrial fuel usage? </t>
    </r>
    <r>
      <rPr>
        <b/>
        <sz val="11"/>
        <color theme="1"/>
        <rFont val="Calibri"/>
        <family val="2"/>
        <scheme val="minor"/>
      </rPr>
      <t>NMED believes that EPA performed point source reconciliation.</t>
    </r>
  </si>
  <si>
    <r>
      <t xml:space="preserve">Is there an Amtrak presence in the study area? </t>
    </r>
    <r>
      <rPr>
        <b/>
        <sz val="11"/>
        <color theme="1"/>
        <rFont val="Calibri"/>
        <family val="2"/>
        <scheme val="minor"/>
      </rPr>
      <t>NMED believes Amtrak runs through the study area.</t>
    </r>
  </si>
  <si>
    <r>
      <t>Is it reasonable for the study area to have agricultural field/crop burning emissions?</t>
    </r>
    <r>
      <rPr>
        <b/>
        <sz val="11"/>
        <color theme="1"/>
        <rFont val="Calibri"/>
        <family val="2"/>
        <scheme val="minor"/>
      </rPr>
      <t xml:space="preserve"> NMED does not believe this source category is in the study area.</t>
    </r>
  </si>
  <si>
    <r>
      <t xml:space="preserve">Does the study area have either human or animal cremation facilities? </t>
    </r>
    <r>
      <rPr>
        <b/>
        <sz val="11"/>
        <color theme="1"/>
        <rFont val="Calibri"/>
        <family val="2"/>
        <scheme val="minor"/>
      </rPr>
      <t>NMED believes this source category is in the study area</t>
    </r>
    <r>
      <rPr>
        <sz val="11"/>
        <color theme="1"/>
        <rFont val="Calibri"/>
        <family val="2"/>
        <scheme val="minor"/>
      </rPr>
      <t>.</t>
    </r>
  </si>
  <si>
    <r>
      <t xml:space="preserve">Does the study area have livestock? </t>
    </r>
    <r>
      <rPr>
        <b/>
        <sz val="11"/>
        <color theme="1"/>
        <rFont val="Calibri"/>
        <family val="2"/>
        <scheme val="minor"/>
      </rPr>
      <t>NMED confirms these categories are at Sunland Park Racetrack.</t>
    </r>
  </si>
  <si>
    <r>
      <t xml:space="preserve">Are there agricultural silos in the study area? </t>
    </r>
    <r>
      <rPr>
        <b/>
        <sz val="11"/>
        <color theme="1"/>
        <rFont val="Calibri"/>
        <family val="2"/>
        <scheme val="minor"/>
      </rPr>
      <t>NMED is investigating if this source category is in the study area.</t>
    </r>
  </si>
  <si>
    <r>
      <t xml:space="preserve">Does the study area have vegetation? </t>
    </r>
    <r>
      <rPr>
        <b/>
        <sz val="11"/>
        <color theme="1"/>
        <rFont val="Calibri"/>
        <family val="2"/>
        <scheme val="minor"/>
      </rPr>
      <t>NMED does not believe this source category is in the study area.</t>
    </r>
  </si>
  <si>
    <r>
      <t xml:space="preserve">Does the study area have water bodies for pleasure craft? </t>
    </r>
    <r>
      <rPr>
        <b/>
        <sz val="11"/>
        <color theme="1"/>
        <rFont val="Calibri"/>
        <family val="2"/>
        <scheme val="minor"/>
      </rPr>
      <t>NMED does not believe this source category is in the study area.</t>
    </r>
  </si>
  <si>
    <t>Dona Ana County-Level 2020 NOx and VOC Emissions</t>
  </si>
  <si>
    <t>STATE COUNTY FIPS</t>
  </si>
  <si>
    <t>SECTOR</t>
  </si>
  <si>
    <t>SCC</t>
  </si>
  <si>
    <t>SCC SHORT NAME</t>
  </si>
  <si>
    <t>SURROGATE CODE</t>
  </si>
  <si>
    <t>NOX</t>
  </si>
  <si>
    <t>VOC</t>
  </si>
  <si>
    <t>35013</t>
  </si>
  <si>
    <t>POINT</t>
  </si>
  <si>
    <t>10100601</t>
  </si>
  <si>
    <t>Ext Comb /Electric Gen /Natural Gas /Boilers : 100 Million Btu/hr except Tangential</t>
  </si>
  <si>
    <t>NA</t>
  </si>
  <si>
    <t>10200501</t>
  </si>
  <si>
    <t>Ext Comb /Industrial /Distillate Oil /Grades 1 and 2 Oil</t>
  </si>
  <si>
    <t>10200602</t>
  </si>
  <si>
    <t>Ext Comb /Industrial /Natural Gas /10-100 Million Btu/hr</t>
  </si>
  <si>
    <t>10200603</t>
  </si>
  <si>
    <t>Ext Comb /Industrial /Natural Gas /&lt; 10 Million Btu/hr</t>
  </si>
  <si>
    <t>10300602</t>
  </si>
  <si>
    <t>Ext Comb /Comm-Inst /Natural Gas /10-100 Million Btu/hr</t>
  </si>
  <si>
    <t>20100102</t>
  </si>
  <si>
    <t>Int Comb /Electric Gen /Distillate Oil (Diesel) /Reciprocating</t>
  </si>
  <si>
    <t>20100201</t>
  </si>
  <si>
    <t>Int Comb /Electric Gen /Natural Gas /Turbine</t>
  </si>
  <si>
    <t>20100802</t>
  </si>
  <si>
    <t>Int Comb /Electric Gen /Landfill Gas /Reciprocating</t>
  </si>
  <si>
    <t>20200102</t>
  </si>
  <si>
    <t>Int Comb /Industrial /Distillate Oil (Diesel) /Reciprocating</t>
  </si>
  <si>
    <t>20200201</t>
  </si>
  <si>
    <t>Int Comb /Industrial /Natural Gas /Turbine</t>
  </si>
  <si>
    <t>20200202</t>
  </si>
  <si>
    <t>Int Comb /Industrial /Natural Gas /Reciprocating</t>
  </si>
  <si>
    <t>20400202</t>
  </si>
  <si>
    <t>Int Comb /Engine Testing /Rocket Engine Testing /Liquid Propellant</t>
  </si>
  <si>
    <t>--</t>
  </si>
  <si>
    <t>2265008005</t>
  </si>
  <si>
    <t>Airport Ground Support Equipment, 4-Stroke Gasoline</t>
  </si>
  <si>
    <t>2270008005</t>
  </si>
  <si>
    <t>Airport Ground Support Equipment, Diesel</t>
  </si>
  <si>
    <t>2275001000</t>
  </si>
  <si>
    <t>Aircraft /Military Aircraft /Total</t>
  </si>
  <si>
    <t>2275050011</t>
  </si>
  <si>
    <t>Aircraft /General Aviation /Piston</t>
  </si>
  <si>
    <t>2275050012</t>
  </si>
  <si>
    <t>Aircraft /General Aviation /Turbine</t>
  </si>
  <si>
    <t>2275060011</t>
  </si>
  <si>
    <t>Aircraft /Air Taxi /Piston</t>
  </si>
  <si>
    <t>2275060012</t>
  </si>
  <si>
    <t>Aircraft /Air Taxi /Turbine</t>
  </si>
  <si>
    <t>2275070000</t>
  </si>
  <si>
    <t>Aircraft /Aircraft Auxiliary Power Units /Total</t>
  </si>
  <si>
    <t>28500201</t>
  </si>
  <si>
    <t>Railroad Equip /Diesel /Yard Locomotives</t>
  </si>
  <si>
    <t>30290003</t>
  </si>
  <si>
    <t>Food&amp;Agric /Fuel Fired Equipment /Natural Gas: Process Heaters</t>
  </si>
  <si>
    <t>30299998</t>
  </si>
  <si>
    <t>Food&amp;Agric /Other Not Specified /Other Not Classified</t>
  </si>
  <si>
    <t>30500201</t>
  </si>
  <si>
    <t>Asphalt Concrete /Rotary Dryer: Conventional Plant (see 3-05-002-50 to -53 for subtypes)</t>
  </si>
  <si>
    <t>30500206</t>
  </si>
  <si>
    <t>Asphalt Concrete /Asphalt Heater: Natural Gas</t>
  </si>
  <si>
    <t>30500208</t>
  </si>
  <si>
    <t>Asphalt Concrete /Asphalt Heater: Distillate Oil</t>
  </si>
  <si>
    <t>30500213</t>
  </si>
  <si>
    <t>Asphalt Concrete /Storage Silo</t>
  </si>
  <si>
    <t>30500298</t>
  </si>
  <si>
    <t>Asphalt Concrete /Other Not Classified</t>
  </si>
  <si>
    <t>30600903</t>
  </si>
  <si>
    <t>Petrol Indus /Flares /Natural Gas</t>
  </si>
  <si>
    <t>31000205</t>
  </si>
  <si>
    <t>Natural Gas Production /Flares</t>
  </si>
  <si>
    <t>31000299</t>
  </si>
  <si>
    <t>Natural Gas Production /Other Not Classified</t>
  </si>
  <si>
    <t>31000412</t>
  </si>
  <si>
    <t>Oil&amp;Gas Prod /Process Heaters /Residual Oil: Steam Generators</t>
  </si>
  <si>
    <t>31088811</t>
  </si>
  <si>
    <t>Oil&amp;Gas Prod /Fugitive Emissions /Fugitive Emissions</t>
  </si>
  <si>
    <t>40299998</t>
  </si>
  <si>
    <t>Surface Coating /Miscellaneous /Specify in Comments Field</t>
  </si>
  <si>
    <t>40400151</t>
  </si>
  <si>
    <t>Petrol Prod Stor-Bulk Terminals /Valves, Flanges, and Pumps</t>
  </si>
  <si>
    <t>40400152</t>
  </si>
  <si>
    <t>Petrol Prod Stor-Bulk Terminals /Vapor Collection Losses</t>
  </si>
  <si>
    <t>50100402</t>
  </si>
  <si>
    <t>Waste Disp-Govt /Landfill Dump /Fugitive Emissions</t>
  </si>
  <si>
    <t>50410420</t>
  </si>
  <si>
    <t>Waste Disp /Site Remed /Air Stripping of Groundwater /Air Stripping Tower</t>
  </si>
  <si>
    <t>ONROAD</t>
  </si>
  <si>
    <t>2201000062</t>
  </si>
  <si>
    <t>Mobile-Refueling-Gas</t>
  </si>
  <si>
    <t>900</t>
  </si>
  <si>
    <t>2201110080</t>
  </si>
  <si>
    <t>Mobile-Motorcycle-Gas</t>
  </si>
  <si>
    <t>307</t>
  </si>
  <si>
    <t>2201210080</t>
  </si>
  <si>
    <t>Mobile-Passenger Car-Gas</t>
  </si>
  <si>
    <t>2201310080</t>
  </si>
  <si>
    <t>Mobile-Passenger Truck-Gas</t>
  </si>
  <si>
    <t>2201320080</t>
  </si>
  <si>
    <t>Mobile-Light Commercial Truck-Gas</t>
  </si>
  <si>
    <t>308</t>
  </si>
  <si>
    <t>2201420080</t>
  </si>
  <si>
    <t>Mobile-Transit Bus-Gas</t>
  </si>
  <si>
    <t>259</t>
  </si>
  <si>
    <t>2201430080</t>
  </si>
  <si>
    <t>Mobile-School Bus-Gas</t>
  </si>
  <si>
    <t>508</t>
  </si>
  <si>
    <t>2201510080</t>
  </si>
  <si>
    <t>Mobile-Refuse Truck-Gas</t>
  </si>
  <si>
    <t>306</t>
  </si>
  <si>
    <t>2201520080</t>
  </si>
  <si>
    <t>Mobile-Single Unit Short-haul Truck-Gas</t>
  </si>
  <si>
    <t>2201530080</t>
  </si>
  <si>
    <t>Mobile-Single Unit Long-haul Truck-Gas</t>
  </si>
  <si>
    <t>2201540080</t>
  </si>
  <si>
    <t>Mobile-Motor Home-Gas</t>
  </si>
  <si>
    <t>304</t>
  </si>
  <si>
    <t>2201610080</t>
  </si>
  <si>
    <t>Mobile-Combination Short-haul Truck-Gas</t>
  </si>
  <si>
    <t>2202000062</t>
  </si>
  <si>
    <t>Mobile-Refueling-Diesel</t>
  </si>
  <si>
    <t>2202210080</t>
  </si>
  <si>
    <t>Mobile-Passenger Car-Diesel</t>
  </si>
  <si>
    <t>2202310080</t>
  </si>
  <si>
    <t>Mobile-Passenger Truck-Diesel</t>
  </si>
  <si>
    <t>2202320080</t>
  </si>
  <si>
    <t>Mobile-Light Commercial Truck-Diesel</t>
  </si>
  <si>
    <t>2202410080</t>
  </si>
  <si>
    <t>Mobile-Intercity Bus-Diesel</t>
  </si>
  <si>
    <t>258</t>
  </si>
  <si>
    <t>2202420080</t>
  </si>
  <si>
    <t>Mobile-Transit Bus-Diesel</t>
  </si>
  <si>
    <t>2202430080</t>
  </si>
  <si>
    <t>Mobile-School Bus-Diesel</t>
  </si>
  <si>
    <t>2202510080</t>
  </si>
  <si>
    <t>Mobile-Refuse Truck-Diesel</t>
  </si>
  <si>
    <t>2202520080</t>
  </si>
  <si>
    <t>Mobile-Single Unit Short-haul Truck-Diesel</t>
  </si>
  <si>
    <t>2202530080</t>
  </si>
  <si>
    <t>Mobile-Single Unit Long-haul Truck-Diesel</t>
  </si>
  <si>
    <t>2202540080</t>
  </si>
  <si>
    <t>Mobile-Motor Home-Diesel</t>
  </si>
  <si>
    <t>2202610080</t>
  </si>
  <si>
    <t>Mobile-Combination Short-haul Truck-Diesel</t>
  </si>
  <si>
    <t>2202620080</t>
  </si>
  <si>
    <t>Mobile-Combination Long-haul Truck-Diesel</t>
  </si>
  <si>
    <t>2203520080</t>
  </si>
  <si>
    <t>Mobile-Single Unit Short-haul Truck-CNG</t>
  </si>
  <si>
    <t>2203530080</t>
  </si>
  <si>
    <t>Mobile-Single Unit Long-haul Truck-CNG</t>
  </si>
  <si>
    <t>2205000062</t>
  </si>
  <si>
    <t>Mobile-Refueling-Ethanol</t>
  </si>
  <si>
    <t>2205210080</t>
  </si>
  <si>
    <t>Mobile-Passenger Car-E85</t>
  </si>
  <si>
    <t>2205310080</t>
  </si>
  <si>
    <t>Mobile-Passenger Truck-E85</t>
  </si>
  <si>
    <t>2205320080</t>
  </si>
  <si>
    <t>Mobile-Light Commercial Truck-E85</t>
  </si>
  <si>
    <t>NONROAD</t>
  </si>
  <si>
    <t>2260001022</t>
  </si>
  <si>
    <t>Off-highway Gasoline, 2-Stroke /Recreational Equipt /2-Stroke Other Recreational Equip.</t>
  </si>
  <si>
    <t>321</t>
  </si>
  <si>
    <t>2260001060</t>
  </si>
  <si>
    <t>Off-highway Gasoline, 2-Stroke /Recreational Equipt /Specialty Vehicles/Carts</t>
  </si>
  <si>
    <t>2260002022</t>
  </si>
  <si>
    <t>Off-highway Gasoline, 2-Stroke /Construction &amp; Mining Equipt /2-Stroke Construction Equipment</t>
  </si>
  <si>
    <t>2260003022</t>
  </si>
  <si>
    <t>Off-highway Gasoline, 2-Stroke /Industrial Equipt /2-Stroke Industrial Equipment</t>
  </si>
  <si>
    <t>2260004020</t>
  </si>
  <si>
    <t>Off-highway Gasoline, 2-Stroke /Lawn &amp; Garden Equipt /Chain Saws &lt; 6 HP (Residential)</t>
  </si>
  <si>
    <t>305</t>
  </si>
  <si>
    <t>2260004021</t>
  </si>
  <si>
    <t>Off-highway Gasoline, 2-Stroke /Lawn &amp; Garden Equipt /Chain Saws &lt; 6 HP (Commercial)</t>
  </si>
  <si>
    <t>2260004022</t>
  </si>
  <si>
    <t>Off-highway Gasoline, 2-Stroke /Lawn &amp; Garden Equipt /2-Stroke Mowers, Tractors, Turf Eqt (Commercial)</t>
  </si>
  <si>
    <t>309</t>
  </si>
  <si>
    <t>2260004033</t>
  </si>
  <si>
    <t>Off-highway Gasoline, 2-Stroke /Lawn &amp; Garden Equipt /2-Stroke Lawn &amp; Garden Eqt (Residential)</t>
  </si>
  <si>
    <t>136</t>
  </si>
  <si>
    <t>2260004044</t>
  </si>
  <si>
    <t>Off-highway Gasoline, 2-Stroke /Lawn &amp; Garden Equipt /2-Stroke Lawn &amp; Garden Eqt (Commercial)</t>
  </si>
  <si>
    <t>2260005022</t>
  </si>
  <si>
    <t>Off-highway Gasoline, 2-Stroke /Agricultural Equipt /2-Stroke Agriculture Equipment</t>
  </si>
  <si>
    <t>310</t>
  </si>
  <si>
    <t>2260006022</t>
  </si>
  <si>
    <t>Off-highway Gasoline, 2-Stroke /Commercial Equipt /2-Stroke Commercial Equipment</t>
  </si>
  <si>
    <t>2265001022</t>
  </si>
  <si>
    <t>Off-highway Gasoline, 4-Stroke /Recreational Equipt /4-Stroke Other Recreational Equip.</t>
  </si>
  <si>
    <t>2265001050</t>
  </si>
  <si>
    <t>Off-highway Gasoline, 4-Stroke /Recreational Equipt /Golf Carts</t>
  </si>
  <si>
    <t>850</t>
  </si>
  <si>
    <t>2265001060</t>
  </si>
  <si>
    <t>Off-highway Gasoline, 4-Stroke /Recreational Equipt /Specialty Vehicles/Carts</t>
  </si>
  <si>
    <t>2265002022</t>
  </si>
  <si>
    <t>Off-highway Gasoline, 4-Stroke /Construction &amp; Mining Equipt /4-Stroke Construction Equipment</t>
  </si>
  <si>
    <t>2265003022</t>
  </si>
  <si>
    <t>Off-highway Gasoline, 4-Stroke /Industrial Equipt /4-Stroke Industrial Equipment</t>
  </si>
  <si>
    <t>2265003060</t>
  </si>
  <si>
    <t>Off-highway Gasoline, 4-Stroke /Industrial Equipt /AC\Refrigeration</t>
  </si>
  <si>
    <t>2265004022</t>
  </si>
  <si>
    <t>Off-highway Gasoline, 4-Stroke /Lawn &amp; Garden Equipt /4-Stroke Mowers, Tractors, Turf Eqt (Commercial)</t>
  </si>
  <si>
    <t>2265004033</t>
  </si>
  <si>
    <t>Off-highway Gasoline, 4-Stroke /Lawn &amp; Garden Equipt /4-Stroke Lawn &amp; Garden Eqt (Residential)</t>
  </si>
  <si>
    <t>2265004044</t>
  </si>
  <si>
    <t>Off-highway Gasoline, 4-Stroke /Lawn &amp; Garden Equipt /4-Stroke Lawn &amp; Garden Eqt (Commercial)</t>
  </si>
  <si>
    <t>2265005022</t>
  </si>
  <si>
    <t>Off-highway Gasoline, 4-Stroke /Agricultural Equipt /4-Stroke Agriculture Equipment</t>
  </si>
  <si>
    <t>2265006022</t>
  </si>
  <si>
    <t>Off-highway Gasoline, 4-Stroke /Commercial Equipt /4-Stroke Commercial Equipment</t>
  </si>
  <si>
    <t>2267001060</t>
  </si>
  <si>
    <t>Off-highway LPG /Recreational Equipt /Specialty Vehicles/Carts</t>
  </si>
  <si>
    <t>2267002022</t>
  </si>
  <si>
    <t>Off-highway LPG /Construction &amp; Mining Equipt /LPG Construction Equipment</t>
  </si>
  <si>
    <t>2267003022</t>
  </si>
  <si>
    <t>Off-highway LPG /Industrial Equipt /LPG Industrial Equipment</t>
  </si>
  <si>
    <t>2267004044</t>
  </si>
  <si>
    <t>Off-highway LPG /Lawn &amp; Garden Equipt /LPG Lawn &amp; Garden Eqt (Commercial)</t>
  </si>
  <si>
    <t>2267005022</t>
  </si>
  <si>
    <t>Off-highway LPG /Agricultural Equipt /LPG Agriculture Equipment</t>
  </si>
  <si>
    <t>2267006022</t>
  </si>
  <si>
    <t>Off-highway LPG /Commercial Equipt /LPG Commercial Equipment</t>
  </si>
  <si>
    <t>2268002022</t>
  </si>
  <si>
    <t>Off-highway CNG /Construction &amp; Mining Equipt /CNG Construction Equipment</t>
  </si>
  <si>
    <t>2268003022</t>
  </si>
  <si>
    <t>Off-highway CNG /Industrial Equipt /CNG Industrial Equipment</t>
  </si>
  <si>
    <t>2268003060</t>
  </si>
  <si>
    <t>Off-highway CNG /Industrial Equipt /AC\Refrigeration</t>
  </si>
  <si>
    <t>2268005022</t>
  </si>
  <si>
    <t>Off-highway CNG /Agricultural Equipt /CNG Agriculture Equipment</t>
  </si>
  <si>
    <t>2268006022</t>
  </si>
  <si>
    <t>Off-highway CNG /Commercial Equipt /CNG Commercial Equipment</t>
  </si>
  <si>
    <t>2270001060</t>
  </si>
  <si>
    <t>Off-highway Diesel /Recreational Equipt /Specialty Vehicles/Carts</t>
  </si>
  <si>
    <t>2270002022</t>
  </si>
  <si>
    <t>Off-highway Diesel /Construction &amp; Mining Equipt /Diesel Construction Equipment</t>
  </si>
  <si>
    <t>2270003022</t>
  </si>
  <si>
    <t>Off-highway Diesel /Industrial Equipt /Diesel Industrial Equipment</t>
  </si>
  <si>
    <t>2270003060</t>
  </si>
  <si>
    <t>Off-highway Diesel /Industrial Equipt /AC\Refrigeration</t>
  </si>
  <si>
    <t>2270004022</t>
  </si>
  <si>
    <t>Off-highway Diesel /Lawn &amp; Garden Equipt /Diesel Mowers, Tractors, Turf Eqt (Commercial)</t>
  </si>
  <si>
    <t>2270004044</t>
  </si>
  <si>
    <t>Off-highway Diesel /Lawn &amp; Garden Equipt /Diesel Lawn &amp; Garden Eqt (Commercial)</t>
  </si>
  <si>
    <t>2270005022</t>
  </si>
  <si>
    <t>Off-highway Diesel /Agricultural Equipt /Diesel Agriculture Equipment</t>
  </si>
  <si>
    <t>2270006022</t>
  </si>
  <si>
    <t>Off-highway Diesel /Commercial Equipt /Diesel Commercial Equipment</t>
  </si>
  <si>
    <t>2282005022</t>
  </si>
  <si>
    <t>Pleasure Craft /Gasoline 2-Stroke /2-Stroke Pleasure Craft</t>
  </si>
  <si>
    <t>350</t>
  </si>
  <si>
    <t>2282010005</t>
  </si>
  <si>
    <t>Pleasure Craft /Gasoline 4-Stroke /Inboard/Sterndrive</t>
  </si>
  <si>
    <t>2282020022</t>
  </si>
  <si>
    <t>Pleasure Craft /Diesel /Diesel Pleasure Craft</t>
  </si>
  <si>
    <t>2285002015</t>
  </si>
  <si>
    <t>Railroad Equipt /Diesel /Railway Maintenance</t>
  </si>
  <si>
    <t>261</t>
  </si>
  <si>
    <t>2285004015</t>
  </si>
  <si>
    <t>Railroad Equipt /Gasoline, 4-Stroke /Railway Maintenance</t>
  </si>
  <si>
    <t>2285006015</t>
  </si>
  <si>
    <t>Railroad Equipt /LPG /Railway Maintenance</t>
  </si>
  <si>
    <t>NONPOINT</t>
  </si>
  <si>
    <t>2102002000</t>
  </si>
  <si>
    <t>Stationary Fuel Comb /Industrial /Bituminous/Subbituminous Coal /Total: All Boiler Types</t>
  </si>
  <si>
    <t>2102004001</t>
  </si>
  <si>
    <t>Stationary Fuel Comb /Industrial /Distillate Oil /Total: Boilers</t>
  </si>
  <si>
    <t>2102004002</t>
  </si>
  <si>
    <t>Stationary Fuel Comb /Industrial /Distillate Oil /Total: IC Engines</t>
  </si>
  <si>
    <t>2102006000</t>
  </si>
  <si>
    <t>Stationary Fuel Comb /Industrial /Natural Gas /Total: Boilers and IC Engines</t>
  </si>
  <si>
    <t>2102007000</t>
  </si>
  <si>
    <t>Stationary Fuel Comb /Industrial /Liquified Petroleum Gas /Total: All Boiler Types</t>
  </si>
  <si>
    <t>2102008000</t>
  </si>
  <si>
    <t>Stationary Fuel Comb /Industrial /Wood /Total: All Boiler Types</t>
  </si>
  <si>
    <t>2103007000</t>
  </si>
  <si>
    <t>Stationary Fuel Comb /Commercial/Institutional /Liquified Petroleum Gas /Total: All Combustor Types</t>
  </si>
  <si>
    <t>2103008000</t>
  </si>
  <si>
    <t>Stationary Fuel Comb /Commercial/Institutional /Wood /Total: All Boiler Types</t>
  </si>
  <si>
    <t>2103011000</t>
  </si>
  <si>
    <t>Stationary Fuel Comb /Commercial/Institutional /Kerosene /Total: All Combustor Types</t>
  </si>
  <si>
    <t>2104004000</t>
  </si>
  <si>
    <t>Stationary Fuel Comb /Residential /Distillate Oil /Total: All Combustor Types</t>
  </si>
  <si>
    <t>170</t>
  </si>
  <si>
    <t>2104006000</t>
  </si>
  <si>
    <t>Stationary Fuel Comb /Residential /Natural Gas /Total: All Combustor Types</t>
  </si>
  <si>
    <t>150</t>
  </si>
  <si>
    <t>2104007000</t>
  </si>
  <si>
    <t>Stationary Fuel Comb /Residential /Liquified Petroleum Gas /Total: All Combustor Types</t>
  </si>
  <si>
    <t>190</t>
  </si>
  <si>
    <t>2104008100</t>
  </si>
  <si>
    <t>Stationary Fuel Comb /Residential /Wood /Fireplace: general</t>
  </si>
  <si>
    <t>2104008210</t>
  </si>
  <si>
    <t>Stationary Fuel Comb /Residential /Wood /Woodstove: fireplace inserts; non-EPA certified</t>
  </si>
  <si>
    <t>2104008220</t>
  </si>
  <si>
    <t>Stationary Fuel Comb /Residential /Wood /Woodstove: fireplace inserts; EPA certified; non-catalytic</t>
  </si>
  <si>
    <t>2104008230</t>
  </si>
  <si>
    <t>Stationary Fuel Comb /Residential /Wood /Woodstove: fireplace inserts; EPA certified; catalytic</t>
  </si>
  <si>
    <t>2104008310</t>
  </si>
  <si>
    <t>Stationary Fuel Comb /Residential /Wood /Woodstove: freestanding, non-EPA certified</t>
  </si>
  <si>
    <t>2104008320</t>
  </si>
  <si>
    <t>Stationary Fuel Comb /Residential /Wood /Woodstove: freestanding, EPA certified, non-catalytic</t>
  </si>
  <si>
    <t>2104008330</t>
  </si>
  <si>
    <t>Stationary Fuel Comb /Residential /Wood /Woodstove: freestanding, EPA certified, catalytic</t>
  </si>
  <si>
    <t>2104008400</t>
  </si>
  <si>
    <t>Stationary Fuel Comb /Residential /Wood /Woodstove: pellet-fired, general (freestanding or FP insert)</t>
  </si>
  <si>
    <t>135</t>
  </si>
  <si>
    <t>2104008510</t>
  </si>
  <si>
    <t>Stationary Fuel Comb /Residential /Wood /Furnace: Indoor, cordwood-fired, non-EPA certified</t>
  </si>
  <si>
    <t>2104008530</t>
  </si>
  <si>
    <t>Stationary Fuel Comb /Residential /Wood /Furnace: Indoor, pellet-fired, general</t>
  </si>
  <si>
    <t>2104008610</t>
  </si>
  <si>
    <t>Stationary Fuel Comb /Residential /Wood /Hydronic heater: outdoor</t>
  </si>
  <si>
    <t>2104008620</t>
  </si>
  <si>
    <t>Stationary Fuel Comb /Residential /Wood /Hydronic heater: indoor</t>
  </si>
  <si>
    <t>2104008630</t>
  </si>
  <si>
    <t>Stationary Fuel Comb /Residential /Wood /Hydronic heater: pellet-fired</t>
  </si>
  <si>
    <t>2104008700</t>
  </si>
  <si>
    <t>Stationary Fuel Comb /Residential /Wood /Outdoor wood burning device, NEC (fire-pits, chimeas, etc)</t>
  </si>
  <si>
    <t>2104009000</t>
  </si>
  <si>
    <t>Stationary Fuel Comb /Residential /Firelog /Total: All Combustor Types</t>
  </si>
  <si>
    <t>2285002006</t>
  </si>
  <si>
    <t>Railroad Equipment /Diesel /Line Haul Locomotives: Class I Operations</t>
  </si>
  <si>
    <t>271</t>
  </si>
  <si>
    <t>2285002007</t>
  </si>
  <si>
    <t>Railroad Equipment /Diesel /Line Haul Locomotives: Class II / III Operations</t>
  </si>
  <si>
    <t>2285002008</t>
  </si>
  <si>
    <t>Railroad Equipment /Diesel /Line Haul Locomotives: Passenger Trains (Amtrak)</t>
  </si>
  <si>
    <t>2302002100</t>
  </si>
  <si>
    <t>Food &amp; Kindred Products /Commercial Cooking - Charbroiling /Conveyorized Charbroiling</t>
  </si>
  <si>
    <t>2302002200</t>
  </si>
  <si>
    <t>Food &amp; Kindred Products /Commercial Cooking - Charbroiling /Under-fired Charbroiling</t>
  </si>
  <si>
    <t>2302003000</t>
  </si>
  <si>
    <t>Food &amp; Kindred Products /Commercial Cooking - Frying /Deep Fat Fying</t>
  </si>
  <si>
    <t>2302003100</t>
  </si>
  <si>
    <t>Food &amp; Kindred Products /Commercial Cooking - Frying /Flat Griddle Frying</t>
  </si>
  <si>
    <t>2302003200</t>
  </si>
  <si>
    <t>Food &amp; Kindred Products /Commercial Cooking - Frying /Clamshell Griddle Frying</t>
  </si>
  <si>
    <t>2401001000</t>
  </si>
  <si>
    <t>Surface Coating /Architectural Coatings /Total: All Solvent Types</t>
  </si>
  <si>
    <t>2401005000</t>
  </si>
  <si>
    <t>Surface Coating /Auto Refinishing /Total: All Solvent Types</t>
  </si>
  <si>
    <t>2401008000</t>
  </si>
  <si>
    <t>Surface Coating /Traffic Markings /Total: All Solvent Types</t>
  </si>
  <si>
    <t>240</t>
  </si>
  <si>
    <t>2401015000</t>
  </si>
  <si>
    <t>Surface Coating /Factory Finished Wood /Total: All Solvent Types</t>
  </si>
  <si>
    <t>2401020000</t>
  </si>
  <si>
    <t>Surface Coating /Wood Furniture /Total: All Solvent Types</t>
  </si>
  <si>
    <t>2401055000</t>
  </si>
  <si>
    <t>Surface Coating /Machinery &amp; Equipment /Total: All Solvent Types</t>
  </si>
  <si>
    <t>2401065000</t>
  </si>
  <si>
    <t>Surface Coating /Electronic &amp; Other Electrical /Total: All Solvent Types</t>
  </si>
  <si>
    <t>2401070000</t>
  </si>
  <si>
    <t>Surface Coating /Motor Vehicles /Total: All Solvent Types</t>
  </si>
  <si>
    <t>2401090000</t>
  </si>
  <si>
    <t>Surface Coating /Misc Manufacturing /Total: All Solvent Types</t>
  </si>
  <si>
    <t>2401100000</t>
  </si>
  <si>
    <t>Surface Coating /Industrial Maintenance Coatings /Total: All Solvent Types</t>
  </si>
  <si>
    <t>2401200000</t>
  </si>
  <si>
    <t>Surface Coating /Other Special Purpose Coatings /Total: All Solvent Types</t>
  </si>
  <si>
    <t>2415000000</t>
  </si>
  <si>
    <t>Degreasing /All Processes/All Industries /Total: All Solvent Types</t>
  </si>
  <si>
    <t>2420000000</t>
  </si>
  <si>
    <t>Dry Cleaning /All Processes /Total: All Solvent Types</t>
  </si>
  <si>
    <t>2425000000</t>
  </si>
  <si>
    <t>Graphic Arts /All Processes /Total: All Solvent Types</t>
  </si>
  <si>
    <t>2460030999</t>
  </si>
  <si>
    <t>Misc Non-indus: Consumer &amp; Comm /All Processes /Solvents: NEC</t>
  </si>
  <si>
    <t>100</t>
  </si>
  <si>
    <t>2460100000</t>
  </si>
  <si>
    <t>Misc Non-indus: Consumer &amp; Comm /All Personal Care Products /Total: All Solvent Types</t>
  </si>
  <si>
    <t>2460200000</t>
  </si>
  <si>
    <t>Misc Non-indus: Consumer &amp; Comm /All Household Products /Total: All Solvent Types</t>
  </si>
  <si>
    <t>2460400000</t>
  </si>
  <si>
    <t>Misc Non-indus: Consumer &amp; Comm /All Auto Aftermarket Products /Total: All Solvent Types</t>
  </si>
  <si>
    <t>2460500000</t>
  </si>
  <si>
    <t>Misc Non-indus: Consumer &amp; Comm /All Coatings &amp; Related Products /Total: All Solvent Types</t>
  </si>
  <si>
    <t>2460600000</t>
  </si>
  <si>
    <t>Misc Non-indus: Consumer &amp; Comm /All Adhesives &amp; Sealants /Total: All Solvent Types</t>
  </si>
  <si>
    <t>2460800000</t>
  </si>
  <si>
    <t>Misc Non-indus: Consumer &amp; Comm /All FIFRA Related Products /Total: All Solvent Types</t>
  </si>
  <si>
    <t>2460900000</t>
  </si>
  <si>
    <t>Misc Non-indus: Consumer &amp; Comm /Misc Products (Not Otherwise Covered) /Total: All Solvent Types</t>
  </si>
  <si>
    <t>2461021000</t>
  </si>
  <si>
    <t>Misc Non-industrial: Commercial /Cutback Asphalt /Total: All Solvent Types</t>
  </si>
  <si>
    <t>901</t>
  </si>
  <si>
    <t>2461022000</t>
  </si>
  <si>
    <t>Misc Non-industrial: Commercial /Emulsified Asphalt /Total: All Solvent Types</t>
  </si>
  <si>
    <t>2461025100</t>
  </si>
  <si>
    <t>Misc Non-industrial: Commercial /Hot Mix Asphalt /Total: All Solvent Types</t>
  </si>
  <si>
    <t>2461850000</t>
  </si>
  <si>
    <t>Misc Non-industrial: Commercial /Pesticide Application: Agricultural /All Processes</t>
  </si>
  <si>
    <t>2501011011</t>
  </si>
  <si>
    <t>Residential Portable Gas Cans /Permeation</t>
  </si>
  <si>
    <t>300</t>
  </si>
  <si>
    <t>2501011012</t>
  </si>
  <si>
    <t>Residential Portable Gas Cans /Evaporation (includes Diurnal losses)</t>
  </si>
  <si>
    <t>2501011014</t>
  </si>
  <si>
    <t>Residential Portable Gas Cans /Refilling at the Pump - Vapor Displacement</t>
  </si>
  <si>
    <t>239</t>
  </si>
  <si>
    <t>2501012011</t>
  </si>
  <si>
    <t>Commercial Portable Gas Cans /Permeation</t>
  </si>
  <si>
    <t>2501012012</t>
  </si>
  <si>
    <t>Commercial Portable Gas Cans /Evaporation (includes Diurnal losses)</t>
  </si>
  <si>
    <t>2501012014</t>
  </si>
  <si>
    <t>Commercial Portable Gas Cans /Refilling at the Pump - Vapor Displacement</t>
  </si>
  <si>
    <t>2501060051</t>
  </si>
  <si>
    <t>Gasoline Service Stations /Stage 1: Submerged Filling</t>
  </si>
  <si>
    <t>2501060053</t>
  </si>
  <si>
    <t>Gasoline Service Stations /Stage 1: Balanced Submerged Filling</t>
  </si>
  <si>
    <t>2501060201</t>
  </si>
  <si>
    <t>Gasoline Service Stations /Underground Tank: Breathing and Emptying</t>
  </si>
  <si>
    <t>2501080050</t>
  </si>
  <si>
    <t>Petrol &amp; Petrol Product Storage /Airports : Aviation Gasoline /Stage 1: Total</t>
  </si>
  <si>
    <t>711</t>
  </si>
  <si>
    <t>2501080100</t>
  </si>
  <si>
    <t>Petrol &amp; Petrol Product Storage /Airports : Aviation Gasoline /Stage 2: Total</t>
  </si>
  <si>
    <t>2505030120</t>
  </si>
  <si>
    <t>Petrol &amp; Petrol Product Transport /Truck /Gasoline</t>
  </si>
  <si>
    <t>244</t>
  </si>
  <si>
    <t>2610000500</t>
  </si>
  <si>
    <t>Open Burning /All Categories /Land Clearing Debris (use 28-10-005-000 for Logging Debris Burning)</t>
  </si>
  <si>
    <t>2610030000</t>
  </si>
  <si>
    <t>Open Burning /Residential /Household Waste (use 26-10-000-xxx for Yard Wastes)</t>
  </si>
  <si>
    <t>2630020000</t>
  </si>
  <si>
    <t>Wastewater Treatment /Public Owned /Total Processed</t>
  </si>
  <si>
    <t>2701200000</t>
  </si>
  <si>
    <t>Biogenic - Vegetation - Total</t>
  </si>
  <si>
    <t>319</t>
  </si>
  <si>
    <t>2701220000</t>
  </si>
  <si>
    <t>Biogenic - Vegetation/Agriculture - Total</t>
  </si>
  <si>
    <t>2801500150</t>
  </si>
  <si>
    <t>Agric - Crops /Field Burning - whole field set on fire /Crop is Corn: Burning Techniques Not Important</t>
  </si>
  <si>
    <t>2801500160</t>
  </si>
  <si>
    <t>Agric - Crops /Field Burning - whole field set on fire /Crop is Cotton: Burning Techniques Not Important</t>
  </si>
  <si>
    <t>2801500171</t>
  </si>
  <si>
    <t>Agricultural Field Burning: Fallow</t>
  </si>
  <si>
    <t>2802004001</t>
  </si>
  <si>
    <t>Ag Silage - Storage</t>
  </si>
  <si>
    <t>4011</t>
  </si>
  <si>
    <t>2802004002</t>
  </si>
  <si>
    <t>Ag Silage - Mixing</t>
  </si>
  <si>
    <t>2802004003</t>
  </si>
  <si>
    <t>Ag Silage - Feeding</t>
  </si>
  <si>
    <t>2805002000</t>
  </si>
  <si>
    <t>Agric - Livestock /Beef cattle production composite /Not Elsewhere Classified</t>
  </si>
  <si>
    <t>4012</t>
  </si>
  <si>
    <t>2805007100</t>
  </si>
  <si>
    <t>Agric - Livestock /Poultry production - layers with dry manure management systems /Confinement</t>
  </si>
  <si>
    <t>4031</t>
  </si>
  <si>
    <t>2805009100</t>
  </si>
  <si>
    <t>Agric - Livestock /Poultry production - broilers /Confinement</t>
  </si>
  <si>
    <t>2805010100</t>
  </si>
  <si>
    <t>Agric - Livestock /Poultry production - turkeys /Confinement</t>
  </si>
  <si>
    <t>4071</t>
  </si>
  <si>
    <t>2805018000</t>
  </si>
  <si>
    <t>Agric - Livestock /Dairy cattle composite /Not Elsewhere Classified</t>
  </si>
  <si>
    <t>4013</t>
  </si>
  <si>
    <t>2805025000</t>
  </si>
  <si>
    <t>Agric - Livestock /Swine production composite /Not Elsewhere Classified (see also 28-05-039, -047, -053)</t>
  </si>
  <si>
    <t>4021</t>
  </si>
  <si>
    <t>2805035000</t>
  </si>
  <si>
    <t>Agric - Livestock /Horses &amp; Ponies Waste Emissions /Not Elsewhere Classified</t>
  </si>
  <si>
    <t>405</t>
  </si>
  <si>
    <t>2805040000</t>
  </si>
  <si>
    <t>Agric - Livestock /Sheep &amp; Lambs Waste Emissions /Total</t>
  </si>
  <si>
    <t>406</t>
  </si>
  <si>
    <t>2805045000</t>
  </si>
  <si>
    <t>Agric - Livestock /Goats Waste Emissions /Not Elsewhere Classified</t>
  </si>
  <si>
    <t>4041</t>
  </si>
  <si>
    <t>2810001001</t>
  </si>
  <si>
    <t>Forest Wildfires - Wildland Fire use - Unspecified</t>
  </si>
  <si>
    <t>320</t>
  </si>
  <si>
    <t>2810001002</t>
  </si>
  <si>
    <t>Forest Wildfires - Wildland Fire Use - ANTHROPOG (Restoration),unsp fire stage, ownership</t>
  </si>
  <si>
    <t>2810025000</t>
  </si>
  <si>
    <t>Charcoal Grilling - Residential /Total</t>
  </si>
  <si>
    <t>2810060100</t>
  </si>
  <si>
    <t>Cremation /Humans</t>
  </si>
  <si>
    <t>2810060200</t>
  </si>
  <si>
    <t>Cremation /Animals</t>
  </si>
  <si>
    <t>2811015002</t>
  </si>
  <si>
    <t>Prescribed Forest Burning - Flaming</t>
  </si>
  <si>
    <t>Dona Ana County-Level 4-km Grid Square Identifiers</t>
  </si>
  <si>
    <t>4-KM GRID ID</t>
  </si>
  <si>
    <t>GRID COLUMN</t>
  </si>
  <si>
    <t>GRID ROW</t>
  </si>
  <si>
    <t>Sunland Park, NM 4-km Grid Square Identifiers</t>
  </si>
  <si>
    <t>SCC to Spatial Allocation Surrogate Code Crosswalk for 2020 NEI</t>
  </si>
  <si>
    <t>Short Name</t>
  </si>
  <si>
    <t>SURROGATE_CODE</t>
  </si>
  <si>
    <t>SURROGATE DESCRIPTION</t>
  </si>
  <si>
    <t>NLCD Med + High</t>
  </si>
  <si>
    <t>NLCD Low + Med + High</t>
  </si>
  <si>
    <t>Residential Heating - Distillate Oil</t>
  </si>
  <si>
    <t>Residential Heating - Natural Gas</t>
  </si>
  <si>
    <t>Residential Heating - LP Gas</t>
  </si>
  <si>
    <t>Single and Dual Unit Housing</t>
  </si>
  <si>
    <t>Detatched Housing</t>
  </si>
  <si>
    <t>NTAD Class 1 2 3 Railroad Density</t>
  </si>
  <si>
    <t>NTAD Total Railroad Density</t>
  </si>
  <si>
    <t>NLCD All Development</t>
  </si>
  <si>
    <t>Total Road Miles</t>
  </si>
  <si>
    <t>Population</t>
  </si>
  <si>
    <t>OSM Asphalt Surfaces</t>
  </si>
  <si>
    <t>NLCD Total Agriculture</t>
  </si>
  <si>
    <t>NLCD Low Intensity Development</t>
  </si>
  <si>
    <t>Total Road AADT</t>
  </si>
  <si>
    <t>OSM Fuel</t>
  </si>
  <si>
    <t>Airport Areas</t>
  </si>
  <si>
    <t>All Unrestricted AADT</t>
  </si>
  <si>
    <t>NLCD Crop Land</t>
  </si>
  <si>
    <t>FAO 2010 Large Cattle Operations</t>
  </si>
  <si>
    <t>NPDES 2020 Beef Cattle</t>
  </si>
  <si>
    <t>NPDES 2020 Chicken</t>
  </si>
  <si>
    <t>NPDES 2020 Turkey</t>
  </si>
  <si>
    <t>NPDES 2020 Dairy Cattle</t>
  </si>
  <si>
    <t>NPDES 2020 Swine</t>
  </si>
  <si>
    <t>FAO 2010 Horse</t>
  </si>
  <si>
    <t>FAO 2010 Sheep</t>
  </si>
  <si>
    <t>NPDES 2020 Goat</t>
  </si>
  <si>
    <t>NLCD Forest Land</t>
  </si>
  <si>
    <t>NLCD Recreational Land</t>
  </si>
  <si>
    <t>NLCD Open + Low</t>
  </si>
  <si>
    <t>NLCD Low + Med</t>
  </si>
  <si>
    <t>NLCD Open + Low + Med</t>
  </si>
  <si>
    <t>Golf Courses</t>
  </si>
  <si>
    <t>NLCD Water</t>
  </si>
  <si>
    <t>Transit Bus Terminals</t>
  </si>
  <si>
    <t>Public Schools</t>
  </si>
  <si>
    <t>Intercity Bus Terminals</t>
  </si>
  <si>
    <t/>
  </si>
  <si>
    <t>Sunland Park, NM 4-km Grid Square Surrogate Values</t>
  </si>
  <si>
    <t>County Total</t>
  </si>
  <si>
    <t>Grid 738907 Total</t>
  </si>
  <si>
    <t>Grid 738908 Total</t>
  </si>
  <si>
    <t>Grid 738909 Total</t>
  </si>
  <si>
    <t>Grid 744055 Total</t>
  </si>
  <si>
    <t>Grid 744056 Total</t>
  </si>
  <si>
    <t>Grid 744057 Total</t>
  </si>
  <si>
    <t>Grid 738907 Fraction</t>
  </si>
  <si>
    <t>Grid 738908 Fraction</t>
  </si>
  <si>
    <t>Grid 738909 Fraction</t>
  </si>
  <si>
    <t>Grid 744055 Fraction</t>
  </si>
  <si>
    <t>Grid 744056 Fraction</t>
  </si>
  <si>
    <t>Grid 744057 Fraction</t>
  </si>
  <si>
    <t>Allocating 2020 Dona Ana County, NM Emissions to the Sunland Park, NM 4-km Grid Squares</t>
  </si>
  <si>
    <t>POLLUTANT</t>
  </si>
  <si>
    <t>COUNTY EMISSIONS</t>
  </si>
  <si>
    <t>SURROGATEvCODE</t>
  </si>
  <si>
    <t>ROW</t>
  </si>
  <si>
    <t>COLUMN</t>
  </si>
  <si>
    <t>GRID FRACTION</t>
  </si>
  <si>
    <t>GRIDDED EMISSIONS (TPY)</t>
  </si>
  <si>
    <t>GRID APPORTIONMENT</t>
  </si>
  <si>
    <t>SUNLAND_PARK_GRID_EMISSIONS</t>
  </si>
  <si>
    <t>Sunland Park, NM 4-km Grid Square Emissions, Summed</t>
  </si>
  <si>
    <t># 4-KM GRID IDS</t>
  </si>
  <si>
    <t>GRIDDED EMISSIONS TOTAL (TPY)</t>
  </si>
  <si>
    <t>SUNLAND PARK EMISSIONS TOTAL (TPY)</t>
  </si>
  <si>
    <t>ZEROED OUT</t>
  </si>
  <si>
    <t>SUNLAND PARK EMISSIONS TOTAL_FINAL (TPY)</t>
  </si>
  <si>
    <t>No</t>
  </si>
  <si>
    <t>Yes - Per NMED</t>
  </si>
  <si>
    <t>Comparison of Dona Ana County, NM Emissions and Sunland Park, NM 4-km Grid Square Emissions, Summed</t>
  </si>
  <si>
    <t>COUNTY NOX EMISSIONS (TPY)</t>
  </si>
  <si>
    <t>COUNTY VOC EMISSIONS (TPY)</t>
  </si>
  <si>
    <t>STUDY AREA GRIDDED NOX EMISSIONS (TPY)</t>
  </si>
  <si>
    <t>STUDY AREA GRIDDED VOC EMISSIONS (TPY)</t>
  </si>
  <si>
    <t>SUNLAND PARK GRIDDED NOX EMISSIONS (TPY)</t>
  </si>
  <si>
    <t>SUNLAND PARK GRIDDED VOC EMISSIONS (TPY)</t>
  </si>
  <si>
    <t>NOTES NOX</t>
  </si>
  <si>
    <t>NOTES VOC</t>
  </si>
  <si>
    <t>Zeroed out per NMED</t>
  </si>
  <si>
    <t>2020 Point Source Emissions for the Sunland Park, NM</t>
  </si>
  <si>
    <t>fips code</t>
  </si>
  <si>
    <t>eis facility id</t>
  </si>
  <si>
    <t>site name</t>
  </si>
  <si>
    <t>naics code</t>
  </si>
  <si>
    <t>site latitude</t>
  </si>
  <si>
    <t>site longitude</t>
  </si>
  <si>
    <t>address</t>
  </si>
  <si>
    <t>city</t>
  </si>
  <si>
    <t>zip code</t>
  </si>
  <si>
    <t>postal abbreviation</t>
  </si>
  <si>
    <t>eis unit id</t>
  </si>
  <si>
    <t>agency unit id</t>
  </si>
  <si>
    <t>eis process id</t>
  </si>
  <si>
    <t>scc</t>
  </si>
  <si>
    <t>reporting period</t>
  </si>
  <si>
    <t>emissions operating type</t>
  </si>
  <si>
    <t>18874611</t>
  </si>
  <si>
    <t>Four Peaks Energy Plant No1</t>
  </si>
  <si>
    <t>221122</t>
  </si>
  <si>
    <t>1000 B Camino Real Blvd</t>
  </si>
  <si>
    <t>Sunland Park</t>
  </si>
  <si>
    <t>88063</t>
  </si>
  <si>
    <t>NM</t>
  </si>
  <si>
    <t>135048313</t>
  </si>
  <si>
    <t>EQPT2</t>
  </si>
  <si>
    <t>201628614</t>
  </si>
  <si>
    <t>A</t>
  </si>
  <si>
    <t>R</t>
  </si>
  <si>
    <t>135048413</t>
  </si>
  <si>
    <t>EQPT3</t>
  </si>
  <si>
    <t>201628714</t>
  </si>
  <si>
    <t>7581811</t>
  </si>
  <si>
    <t>Rio Grande Generating Station</t>
  </si>
  <si>
    <t>221112</t>
  </si>
  <si>
    <t>3501 Doniphan Rd</t>
  </si>
  <si>
    <t>108981213</t>
  </si>
  <si>
    <t>EQPT22</t>
  </si>
  <si>
    <t>154361414</t>
  </si>
  <si>
    <t>125621713</t>
  </si>
  <si>
    <t>RPNT43</t>
  </si>
  <si>
    <t>180624314</t>
  </si>
  <si>
    <t>153162013</t>
  </si>
  <si>
    <t>EQPT24</t>
  </si>
  <si>
    <t>237122714</t>
  </si>
  <si>
    <t>153162113</t>
  </si>
  <si>
    <t>EQPT25</t>
  </si>
  <si>
    <t>237122814</t>
  </si>
  <si>
    <t>82571913</t>
  </si>
  <si>
    <t>152215314</t>
  </si>
  <si>
    <t>82572113</t>
  </si>
  <si>
    <t>152215414</t>
  </si>
  <si>
    <t>82572613</t>
  </si>
  <si>
    <t>RPNT41</t>
  </si>
  <si>
    <t>106095214</t>
  </si>
  <si>
    <t>7991011</t>
  </si>
  <si>
    <t>Camino Real Landfill</t>
  </si>
  <si>
    <t>562212</t>
  </si>
  <si>
    <t>2 miles SW of Airport</t>
  </si>
  <si>
    <t>82578713</t>
  </si>
  <si>
    <t>EQPT5</t>
  </si>
  <si>
    <t>160278614</t>
  </si>
  <si>
    <t>82578813</t>
  </si>
  <si>
    <t>TRMT1</t>
  </si>
  <si>
    <t>160278714</t>
  </si>
  <si>
    <t>2020 Emissions for Sunland Park, NM by SCC</t>
  </si>
  <si>
    <t>Sector</t>
  </si>
  <si>
    <t>SCC Description</t>
  </si>
  <si>
    <t>NOx Emissions (tpy)</t>
  </si>
  <si>
    <t>VOC Emissions (tpy)</t>
  </si>
  <si>
    <t>Ozone Season Daily Fraction</t>
  </si>
  <si>
    <t>NOx Ozone Season Daily Emissions (lb/day)</t>
  </si>
  <si>
    <t>VOC Ozone Season Daily Emissions (lb/day)</t>
  </si>
  <si>
    <t>Totals</t>
  </si>
  <si>
    <t>2020 Emissions for Sunland Park, NM by Sector</t>
  </si>
  <si>
    <t>TOTAL COUNTY EMISSIONS (TPY)</t>
  </si>
  <si>
    <t>TOTAL GRIDDED EMISSIONS (TPY)</t>
  </si>
  <si>
    <t>TOTAL SUNLAND PARK EMISSIONS (TPY)</t>
  </si>
  <si>
    <t>Ozone Season Daily Emissions (lb/day)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</si>
</sst>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64" formatCode="0.000000"/>
    <numFmt numFmtId="165" formatCode="0.000"/>
    <numFmt numFmtId="166" formatCode="0.00000"/>
    <numFmt numFmtId="167" formatCode="0.0000"/>
    <numFmt numFmtId="168" formatCode="0.0000000"/>
    <numFmt numFmtId="169" formatCode="#,##0.000"/>
    <numFmt numFmtId="170" formatCode="#,##0.0000"/>
    <numFmt numFmtId="171" formatCode="#,##0.00000"/>
    <numFmt numFmtId="172" formatCode="#,##0.000000"/>
    <numFmt numFmtId="173" formatCode="#,##0.0000000"/>
  </numFmts>
  <fonts count="8"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0"/>
      <color indexed="8"/>
      <name val="Arial"/>
      <family val="2"/>
    </font>
    <font>
      <sz val="10"/>
      <color indexed="8"/>
      <name val="Arial"/>
      <family val="2"/>
    </font>
    <font>
      <b/>
      <sz val="11"/>
      <color indexed="8"/>
      <name val="Calibri"/>
      <family val="2"/>
    </font>
    <font>
      <b/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0"/>
      </patternFill>
    </fill>
  </fills>
  <borders count="40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medium">
        <color theme="1"/>
      </left>
      <right style="thin">
        <color theme="1"/>
      </right>
      <top style="medium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medium">
        <color theme="1"/>
      </top>
      <bottom style="thin">
        <color theme="1"/>
      </bottom>
      <diagonal/>
    </border>
    <border>
      <left style="thin">
        <color theme="1"/>
      </left>
      <right style="medium">
        <color theme="1"/>
      </right>
      <top style="medium">
        <color theme="1"/>
      </top>
      <bottom style="thin">
        <color theme="1"/>
      </bottom>
      <diagonal/>
    </border>
    <border>
      <left style="medium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theme="1"/>
      </left>
      <right style="thin">
        <color theme="1"/>
      </right>
      <top style="thin">
        <color theme="1"/>
      </top>
      <bottom style="medium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medium">
        <color theme="1"/>
      </bottom>
      <diagonal/>
    </border>
    <border>
      <left style="thin">
        <color theme="1"/>
      </left>
      <right style="medium">
        <color theme="1"/>
      </right>
      <top style="thin">
        <color theme="1"/>
      </top>
      <bottom style="medium">
        <color theme="1"/>
      </bottom>
      <diagonal/>
    </border>
    <border>
      <left style="medium">
        <color theme="1"/>
      </left>
      <right style="thin">
        <color theme="1"/>
      </right>
      <top style="medium">
        <color theme="1"/>
      </top>
      <bottom style="medium">
        <color theme="1"/>
      </bottom>
      <diagonal/>
    </border>
    <border>
      <left style="thin">
        <color theme="1"/>
      </left>
      <right style="medium">
        <color theme="1"/>
      </right>
      <top style="medium">
        <color theme="1"/>
      </top>
      <bottom style="medium">
        <color theme="1"/>
      </bottom>
      <diagonal/>
    </border>
    <border>
      <left style="thin">
        <color theme="1"/>
      </left>
      <right style="thin">
        <color theme="1"/>
      </right>
      <top style="medium">
        <color theme="1"/>
      </top>
      <bottom style="medium">
        <color theme="1"/>
      </bottom>
      <diagonal/>
    </border>
    <border>
      <left/>
      <right/>
      <top style="medium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/>
      <diagonal/>
    </border>
    <border>
      <left/>
      <right style="thin">
        <color theme="1"/>
      </right>
      <top style="medium">
        <color theme="1"/>
      </top>
      <bottom style="medium">
        <color theme="1"/>
      </bottom>
      <diagonal/>
    </border>
    <border>
      <left style="thin">
        <color indexed="22"/>
      </left>
      <right style="thin">
        <color indexed="22"/>
      </right>
      <top/>
      <bottom style="thin">
        <color indexed="22"/>
      </bottom>
      <diagonal/>
    </border>
    <border>
      <left style="medium">
        <color theme="1"/>
      </left>
      <right/>
      <top style="thin">
        <color theme="1"/>
      </top>
      <bottom style="medium">
        <color theme="1"/>
      </bottom>
      <diagonal/>
    </border>
    <border>
      <left/>
      <right style="thin">
        <color theme="1"/>
      </right>
      <top style="thin">
        <color theme="1"/>
      </top>
      <bottom style="medium">
        <color theme="1"/>
      </bottom>
      <diagonal/>
    </border>
  </borders>
  <cellStyleXfs count="14">
    <xf numFmtId="0" fontId="0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3" fillId="0" borderId="0"/>
  </cellStyleXfs>
  <cellXfs count="172">
    <xf numFmtId="0" fontId="0" fillId="0" borderId="0" xfId="0"/>
    <xf numFmtId="0" fontId="1" fillId="2" borderId="1" xfId="1" applyFont="1" applyFill="1" applyBorder="1" applyAlignment="1">
      <alignment horizontal="center"/>
    </xf>
    <xf numFmtId="0" fontId="1" fillId="0" borderId="2" xfId="1" applyFont="1" applyBorder="1" applyAlignment="1">
      <alignment wrapText="1"/>
    </xf>
    <xf numFmtId="0" fontId="1" fillId="0" borderId="2" xfId="1" applyFont="1" applyBorder="1" applyAlignment="1">
      <alignment horizontal="center" wrapText="1"/>
    </xf>
    <xf numFmtId="0" fontId="0" fillId="0" borderId="0" xfId="0" applyAlignment="1">
      <alignment horizontal="center"/>
    </xf>
    <xf numFmtId="4" fontId="1" fillId="0" borderId="2" xfId="1" applyNumberFormat="1" applyFont="1" applyBorder="1" applyAlignment="1">
      <alignment horizontal="center" wrapText="1"/>
    </xf>
    <xf numFmtId="4" fontId="0" fillId="0" borderId="0" xfId="0" applyNumberFormat="1" applyAlignment="1">
      <alignment horizontal="center"/>
    </xf>
    <xf numFmtId="0" fontId="3" fillId="0" borderId="0" xfId="4"/>
    <xf numFmtId="0" fontId="0" fillId="0" borderId="0" xfId="0" applyAlignment="1">
      <alignment horizontal="right"/>
    </xf>
    <xf numFmtId="0" fontId="0" fillId="0" borderId="0" xfId="0" applyAlignment="1">
      <alignment horizontal="left"/>
    </xf>
    <xf numFmtId="0" fontId="6" fillId="0" borderId="0" xfId="0" applyFont="1" applyAlignment="1">
      <alignment horizontal="left"/>
    </xf>
    <xf numFmtId="164" fontId="5" fillId="0" borderId="0" xfId="0" applyNumberFormat="1" applyFont="1" applyAlignment="1">
      <alignment horizontal="center"/>
    </xf>
    <xf numFmtId="0" fontId="0" fillId="0" borderId="15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7" xfId="0" applyBorder="1" applyAlignment="1">
      <alignment horizontal="center"/>
    </xf>
    <xf numFmtId="14" fontId="0" fillId="0" borderId="0" xfId="0" applyNumberFormat="1"/>
    <xf numFmtId="0" fontId="7" fillId="0" borderId="0" xfId="0" applyFont="1"/>
    <xf numFmtId="0" fontId="1" fillId="0" borderId="2" xfId="12" applyFont="1" applyBorder="1" applyAlignment="1">
      <alignment horizontal="right" wrapText="1"/>
    </xf>
    <xf numFmtId="0" fontId="3" fillId="0" borderId="1" xfId="9" applyBorder="1"/>
    <xf numFmtId="0" fontId="3" fillId="0" borderId="7" xfId="9" applyBorder="1"/>
    <xf numFmtId="0" fontId="3" fillId="0" borderId="9" xfId="9" applyBorder="1"/>
    <xf numFmtId="0" fontId="3" fillId="0" borderId="1" xfId="7" applyBorder="1" applyAlignment="1">
      <alignment horizontal="center"/>
    </xf>
    <xf numFmtId="0" fontId="3" fillId="0" borderId="9" xfId="7" applyBorder="1" applyAlignment="1">
      <alignment horizontal="center"/>
    </xf>
    <xf numFmtId="0" fontId="0" fillId="0" borderId="1" xfId="0" applyBorder="1"/>
    <xf numFmtId="0" fontId="0" fillId="0" borderId="7" xfId="0" applyBorder="1"/>
    <xf numFmtId="0" fontId="0" fillId="0" borderId="9" xfId="0" applyBorder="1"/>
    <xf numFmtId="0" fontId="0" fillId="0" borderId="10" xfId="0" applyBorder="1"/>
    <xf numFmtId="0" fontId="0" fillId="0" borderId="24" xfId="0" applyBorder="1"/>
    <xf numFmtId="0" fontId="5" fillId="0" borderId="21" xfId="0" applyFont="1" applyBorder="1" applyAlignment="1">
      <alignment horizontal="center"/>
    </xf>
    <xf numFmtId="0" fontId="4" fillId="0" borderId="22" xfId="13" applyFont="1" applyBorder="1" applyAlignment="1">
      <alignment horizontal="center"/>
    </xf>
    <xf numFmtId="0" fontId="4" fillId="0" borderId="22" xfId="13" applyFont="1" applyBorder="1" applyAlignment="1">
      <alignment horizontal="center" wrapText="1"/>
    </xf>
    <xf numFmtId="0" fontId="4" fillId="0" borderId="23" xfId="13" applyFont="1" applyBorder="1" applyAlignment="1">
      <alignment horizontal="center" wrapText="1"/>
    </xf>
    <xf numFmtId="2" fontId="5" fillId="0" borderId="31" xfId="0" applyNumberFormat="1" applyFont="1" applyBorder="1" applyAlignment="1">
      <alignment horizontal="center"/>
    </xf>
    <xf numFmtId="0" fontId="4" fillId="0" borderId="30" xfId="13" applyFont="1" applyBorder="1" applyAlignment="1">
      <alignment horizontal="right" wrapText="1"/>
    </xf>
    <xf numFmtId="2" fontId="5" fillId="0" borderId="32" xfId="0" applyNumberFormat="1" applyFont="1" applyBorder="1" applyAlignment="1">
      <alignment horizontal="center"/>
    </xf>
    <xf numFmtId="169" fontId="1" fillId="0" borderId="2" xfId="1" applyNumberFormat="1" applyFont="1" applyBorder="1" applyAlignment="1">
      <alignment horizontal="center" wrapText="1"/>
    </xf>
    <xf numFmtId="170" fontId="1" fillId="0" borderId="2" xfId="1" applyNumberFormat="1" applyFont="1" applyBorder="1" applyAlignment="1">
      <alignment horizontal="center" wrapText="1"/>
    </xf>
    <xf numFmtId="171" fontId="1" fillId="0" borderId="2" xfId="1" applyNumberFormat="1" applyFont="1" applyBorder="1" applyAlignment="1">
      <alignment horizontal="center" wrapText="1"/>
    </xf>
    <xf numFmtId="172" fontId="1" fillId="0" borderId="2" xfId="1" applyNumberFormat="1" applyFont="1" applyBorder="1" applyAlignment="1">
      <alignment horizontal="center" wrapText="1"/>
    </xf>
    <xf numFmtId="0" fontId="4" fillId="0" borderId="3" xfId="2" applyFont="1" applyBorder="1" applyAlignment="1">
      <alignment horizontal="center"/>
    </xf>
    <xf numFmtId="0" fontId="4" fillId="0" borderId="4" xfId="7" applyFont="1" applyBorder="1" applyAlignment="1">
      <alignment horizontal="center"/>
    </xf>
    <xf numFmtId="0" fontId="4" fillId="0" borderId="4" xfId="5" applyFont="1" applyBorder="1" applyAlignment="1">
      <alignment horizontal="center"/>
    </xf>
    <xf numFmtId="0" fontId="4" fillId="0" borderId="5" xfId="7" applyFont="1" applyBorder="1" applyAlignment="1">
      <alignment horizontal="center"/>
    </xf>
    <xf numFmtId="0" fontId="5" fillId="0" borderId="21" xfId="0" applyFont="1" applyBorder="1" applyAlignment="1">
      <alignment horizontal="center" wrapText="1"/>
    </xf>
    <xf numFmtId="0" fontId="5" fillId="0" borderId="23" xfId="0" applyFont="1" applyBorder="1" applyAlignment="1">
      <alignment horizontal="center" wrapText="1"/>
    </xf>
    <xf numFmtId="4" fontId="0" fillId="0" borderId="24" xfId="0" applyNumberFormat="1" applyBorder="1" applyAlignment="1">
      <alignment horizontal="center"/>
    </xf>
    <xf numFmtId="4" fontId="0" fillId="0" borderId="26" xfId="0" applyNumberFormat="1" applyBorder="1" applyAlignment="1">
      <alignment horizontal="center"/>
    </xf>
    <xf numFmtId="169" fontId="0" fillId="0" borderId="26" xfId="0" applyNumberFormat="1" applyBorder="1" applyAlignment="1">
      <alignment horizontal="center"/>
    </xf>
    <xf numFmtId="169" fontId="0" fillId="0" borderId="24" xfId="0" applyNumberFormat="1" applyBorder="1" applyAlignment="1">
      <alignment horizontal="center"/>
    </xf>
    <xf numFmtId="170" fontId="0" fillId="0" borderId="26" xfId="0" applyNumberFormat="1" applyBorder="1" applyAlignment="1">
      <alignment horizontal="center"/>
    </xf>
    <xf numFmtId="171" fontId="0" fillId="0" borderId="24" xfId="0" applyNumberFormat="1" applyBorder="1" applyAlignment="1">
      <alignment horizontal="center"/>
    </xf>
    <xf numFmtId="173" fontId="0" fillId="0" borderId="26" xfId="0" applyNumberFormat="1" applyBorder="1" applyAlignment="1">
      <alignment horizontal="center"/>
    </xf>
    <xf numFmtId="170" fontId="0" fillId="0" borderId="24" xfId="0" applyNumberFormat="1" applyBorder="1" applyAlignment="1">
      <alignment horizontal="center"/>
    </xf>
    <xf numFmtId="171" fontId="0" fillId="0" borderId="26" xfId="0" applyNumberFormat="1" applyBorder="1" applyAlignment="1">
      <alignment horizontal="center"/>
    </xf>
    <xf numFmtId="169" fontId="0" fillId="0" borderId="27" xfId="0" applyNumberFormat="1" applyBorder="1" applyAlignment="1">
      <alignment horizontal="center"/>
    </xf>
    <xf numFmtId="170" fontId="0" fillId="0" borderId="29" xfId="0" applyNumberFormat="1" applyBorder="1" applyAlignment="1">
      <alignment horizontal="center"/>
    </xf>
    <xf numFmtId="4" fontId="5" fillId="0" borderId="31" xfId="0" applyNumberFormat="1" applyFont="1" applyBorder="1" applyAlignment="1">
      <alignment horizontal="center"/>
    </xf>
    <xf numFmtId="0" fontId="4" fillId="0" borderId="33" xfId="13" applyFont="1" applyBorder="1" applyAlignment="1">
      <alignment horizontal="center" wrapText="1"/>
    </xf>
    <xf numFmtId="4" fontId="5" fillId="0" borderId="36" xfId="0" applyNumberFormat="1" applyFont="1" applyBorder="1" applyAlignment="1">
      <alignment horizontal="center"/>
    </xf>
    <xf numFmtId="2" fontId="5" fillId="0" borderId="35" xfId="0" applyNumberFormat="1" applyFont="1" applyBorder="1" applyAlignment="1">
      <alignment horizontal="center"/>
    </xf>
    <xf numFmtId="2" fontId="1" fillId="0" borderId="34" xfId="13" applyNumberFormat="1" applyFont="1" applyBorder="1" applyAlignment="1">
      <alignment horizontal="center" wrapText="1"/>
    </xf>
    <xf numFmtId="2" fontId="2" fillId="0" borderId="25" xfId="13" quotePrefix="1" applyNumberFormat="1" applyFont="1" applyBorder="1" applyAlignment="1">
      <alignment horizontal="center"/>
    </xf>
    <xf numFmtId="2" fontId="2" fillId="0" borderId="26" xfId="13" quotePrefix="1" applyNumberFormat="1" applyFont="1" applyBorder="1" applyAlignment="1">
      <alignment horizontal="center"/>
    </xf>
    <xf numFmtId="3" fontId="0" fillId="0" borderId="24" xfId="0" applyNumberFormat="1" applyBorder="1" applyAlignment="1">
      <alignment horizontal="center"/>
    </xf>
    <xf numFmtId="3" fontId="0" fillId="0" borderId="26" xfId="0" applyNumberFormat="1" applyBorder="1" applyAlignment="1">
      <alignment horizontal="center"/>
    </xf>
    <xf numFmtId="2" fontId="4" fillId="0" borderId="37" xfId="8" applyNumberFormat="1" applyFont="1" applyBorder="1" applyAlignment="1">
      <alignment horizontal="center" wrapText="1"/>
    </xf>
    <xf numFmtId="0" fontId="1" fillId="2" borderId="23" xfId="8" applyFont="1" applyFill="1" applyBorder="1" applyAlignment="1">
      <alignment horizontal="center"/>
    </xf>
    <xf numFmtId="4" fontId="0" fillId="0" borderId="25" xfId="0" applyNumberFormat="1" applyBorder="1" applyAlignment="1">
      <alignment horizontal="center"/>
    </xf>
    <xf numFmtId="2" fontId="0" fillId="0" borderId="26" xfId="0" applyNumberFormat="1" applyBorder="1" applyAlignment="1">
      <alignment horizontal="center"/>
    </xf>
    <xf numFmtId="4" fontId="4" fillId="0" borderId="28" xfId="8" applyNumberFormat="1" applyFont="1" applyBorder="1" applyAlignment="1">
      <alignment horizontal="center" wrapText="1"/>
    </xf>
    <xf numFmtId="4" fontId="4" fillId="0" borderId="29" xfId="8" applyNumberFormat="1" applyFont="1" applyBorder="1" applyAlignment="1">
      <alignment horizontal="center" wrapText="1"/>
    </xf>
    <xf numFmtId="0" fontId="1" fillId="0" borderId="1" xfId="12" applyFont="1" applyBorder="1" applyAlignment="1">
      <alignment horizontal="center" wrapText="1"/>
    </xf>
    <xf numFmtId="0" fontId="1" fillId="2" borderId="1" xfId="4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/>
    <xf numFmtId="0" fontId="0" fillId="0" borderId="0" xfId="0"/>
    <xf numFmtId="0" fontId="5" fillId="0" borderId="11" xfId="0" applyFont="1" applyBorder="1" applyAlignment="1">
      <alignment horizontal="center" wrapText="1"/>
    </xf>
    <xf numFmtId="0" fontId="5" fillId="0" borderId="12" xfId="0" applyFont="1" applyBorder="1" applyAlignment="1">
      <alignment horizontal="center" wrapText="1"/>
    </xf>
    <xf numFmtId="164" fontId="0" fillId="0" borderId="15" xfId="0" applyNumberFormat="1" applyBorder="1" applyAlignment="1">
      <alignment horizontal="center"/>
    </xf>
    <xf numFmtId="165" fontId="5" fillId="0" borderId="0" xfId="0" applyNumberFormat="1" applyFont="1" applyAlignment="1">
      <alignment horizontal="center"/>
    </xf>
    <xf numFmtId="164" fontId="0" fillId="0" borderId="18" xfId="0" applyNumberFormat="1" applyBorder="1" applyAlignment="1">
      <alignment horizontal="center"/>
    </xf>
    <xf numFmtId="0" fontId="5" fillId="0" borderId="0" xfId="0" applyFont="1" applyAlignment="1">
      <alignment horizontal="center"/>
    </xf>
    <xf numFmtId="165" fontId="0" fillId="0" borderId="18" xfId="0" applyNumberFormat="1" applyBorder="1" applyAlignment="1">
      <alignment horizontal="center"/>
    </xf>
    <xf numFmtId="165" fontId="0" fillId="0" borderId="19" xfId="0" applyNumberFormat="1" applyBorder="1" applyAlignment="1">
      <alignment horizontal="center"/>
    </xf>
    <xf numFmtId="165" fontId="5" fillId="0" borderId="0" xfId="0" applyNumberFormat="1" applyFont="1" applyAlignment="1">
      <alignment horizontal="center"/>
    </xf>
    <xf numFmtId="0" fontId="5" fillId="0" borderId="12" xfId="0" applyFont="1" applyBorder="1" applyAlignment="1">
      <alignment horizontal="center" wrapText="1"/>
    </xf>
    <xf numFmtId="165" fontId="0" fillId="0" borderId="15" xfId="0" applyNumberFormat="1" applyBorder="1" applyAlignment="1">
      <alignment horizontal="center"/>
    </xf>
    <xf numFmtId="165" fontId="0" fillId="0" borderId="16" xfId="0" applyNumberFormat="1" applyBorder="1" applyAlignment="1">
      <alignment horizontal="center"/>
    </xf>
    <xf numFmtId="0" fontId="0" fillId="0" borderId="12" xfId="0" applyBorder="1" applyAlignment="1">
      <alignment horizontal="center" wrapText="1"/>
    </xf>
    <xf numFmtId="164" fontId="0" fillId="0" borderId="15" xfId="0" applyNumberFormat="1" applyBorder="1" applyAlignment="1">
      <alignment horizontal="center"/>
    </xf>
    <xf numFmtId="164" fontId="0" fillId="0" borderId="18" xfId="0" applyNumberFormat="1" applyBorder="1" applyAlignment="1">
      <alignment horizontal="center"/>
    </xf>
    <xf numFmtId="0" fontId="0" fillId="0" borderId="16" xfId="0" applyBorder="1" applyAlignment="1">
      <alignment horizontal="center"/>
    </xf>
    <xf numFmtId="0" fontId="0" fillId="0" borderId="19" xfId="0" applyBorder="1" applyAlignment="1">
      <alignment horizontal="center"/>
    </xf>
    <xf numFmtId="0" fontId="5" fillId="0" borderId="11" xfId="0" applyFont="1" applyBorder="1" applyAlignment="1">
      <alignment horizontal="center" wrapText="1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3" xfId="0" applyBorder="1" applyAlignment="1">
      <alignment horizontal="center" wrapText="1"/>
    </xf>
    <xf numFmtId="0" fontId="4" fillId="0" borderId="38" xfId="8" applyFont="1" applyBorder="1" applyAlignment="1">
      <alignment horizontal="right" wrapText="1"/>
    </xf>
    <xf numFmtId="0" fontId="5" fillId="0" borderId="39" xfId="0" applyFont="1" applyBorder="1" applyAlignment="1">
      <alignment horizontal="right" wrapText="1"/>
    </xf>
    <xf numFmtId="0" fontId="5" fillId="0" borderId="0" xfId="0" applyFont="1" applyAlignment="1"/>
    <xf numFmtId="0" fontId="0" fillId="0" borderId="0" xfId="0" applyAlignment="1"/>
    <xf numFmtId="164" fontId="1" fillId="0" borderId="2" xfId="10" applyNumberFormat="1" applyFont="1" applyBorder="1" applyAlignment="1">
      <alignment horizontal="right" wrapText="1"/>
    </xf>
    <xf numFmtId="0" fontId="0" fillId="0" borderId="13" xfId="0" applyBorder="1" applyAlignment="1"/>
    <xf numFmtId="0" fontId="0" fillId="0" borderId="12" xfId="0" applyBorder="1" applyAlignment="1"/>
    <xf numFmtId="0" fontId="0" fillId="0" borderId="15" xfId="0" applyBorder="1" applyAlignment="1"/>
    <xf numFmtId="0" fontId="0" fillId="0" borderId="18" xfId="0" applyBorder="1" applyAlignment="1"/>
    <xf numFmtId="0" fontId="1" fillId="2" borderId="1" xfId="2" applyFont="1" applyFill="1" applyBorder="1" applyAlignment="1">
      <alignment horizontal="center"/>
    </xf>
    <xf numFmtId="4" fontId="2" fillId="0" borderId="0" xfId="1" quotePrefix="1" applyNumberFormat="1" applyFont="1" applyAlignment="1">
      <alignment horizontal="center"/>
    </xf>
    <xf numFmtId="0" fontId="1" fillId="0" borderId="2" xfId="2" applyFont="1" applyBorder="1" applyAlignment="1">
      <alignment horizontal="center" wrapText="1"/>
    </xf>
    <xf numFmtId="0" fontId="1" fillId="0" borderId="2" xfId="3" applyFont="1" applyBorder="1" applyAlignment="1">
      <alignment horizontal="center" wrapText="1"/>
    </xf>
    <xf numFmtId="0" fontId="1" fillId="2" borderId="3" xfId="11" applyFont="1" applyFill="1" applyBorder="1" applyAlignment="1">
      <alignment horizontal="center"/>
    </xf>
    <xf numFmtId="0" fontId="1" fillId="2" borderId="4" xfId="11" applyFont="1" applyFill="1" applyBorder="1" applyAlignment="1">
      <alignment horizontal="center"/>
    </xf>
    <xf numFmtId="0" fontId="1" fillId="2" borderId="5" xfId="4" applyFont="1" applyFill="1" applyBorder="1" applyAlignment="1">
      <alignment horizontal="center"/>
    </xf>
    <xf numFmtId="0" fontId="1" fillId="0" borderId="6" xfId="11" applyFont="1" applyBorder="1" applyAlignment="1">
      <alignment wrapText="1"/>
    </xf>
    <xf numFmtId="0" fontId="1" fillId="0" borderId="1" xfId="11" applyFont="1" applyBorder="1" applyAlignment="1">
      <alignment wrapText="1"/>
    </xf>
    <xf numFmtId="0" fontId="1" fillId="0" borderId="7" xfId="11" applyFont="1" applyBorder="1" applyAlignment="1">
      <alignment wrapText="1"/>
    </xf>
    <xf numFmtId="0" fontId="1" fillId="0" borderId="8" xfId="11" applyFont="1" applyBorder="1" applyAlignment="1">
      <alignment wrapText="1"/>
    </xf>
    <xf numFmtId="0" fontId="1" fillId="0" borderId="9" xfId="11" applyFont="1" applyBorder="1" applyAlignment="1">
      <alignment wrapText="1"/>
    </xf>
    <xf numFmtId="0" fontId="1" fillId="0" borderId="10" xfId="11" applyFont="1" applyBorder="1" applyAlignment="1">
      <alignment wrapText="1"/>
    </xf>
    <xf numFmtId="0" fontId="1" fillId="0" borderId="2" xfId="4" applyFont="1" applyBorder="1" applyAlignment="1">
      <alignment wrapText="1"/>
    </xf>
    <xf numFmtId="0" fontId="1" fillId="0" borderId="2" xfId="4" applyFont="1" applyBorder="1" applyAlignment="1">
      <alignment horizontal="right" wrapText="1"/>
    </xf>
    <xf numFmtId="0" fontId="1" fillId="2" borderId="1" xfId="5" applyFont="1" applyFill="1" applyBorder="1" applyAlignment="1">
      <alignment horizontal="center"/>
    </xf>
    <xf numFmtId="0" fontId="1" fillId="0" borderId="2" xfId="5" applyFont="1" applyBorder="1" applyAlignment="1">
      <alignment wrapText="1"/>
    </xf>
    <xf numFmtId="0" fontId="1" fillId="0" borderId="2" xfId="5" applyFont="1" applyBorder="1" applyAlignment="1">
      <alignment horizontal="center" wrapText="1"/>
    </xf>
    <xf numFmtId="0" fontId="1" fillId="2" borderId="1" xfId="6" applyFont="1" applyFill="1" applyBorder="1" applyAlignment="1">
      <alignment horizontal="center"/>
    </xf>
    <xf numFmtId="0" fontId="1" fillId="2" borderId="20" xfId="6" applyFont="1" applyFill="1" applyBorder="1" applyAlignment="1">
      <alignment horizontal="center"/>
    </xf>
    <xf numFmtId="0" fontId="1" fillId="0" borderId="2" xfId="6" applyFont="1" applyBorder="1" applyAlignment="1">
      <alignment wrapText="1"/>
    </xf>
    <xf numFmtId="0" fontId="1" fillId="0" borderId="2" xfId="6" applyFont="1" applyBorder="1" applyAlignment="1">
      <alignment horizontal="right" wrapText="1"/>
    </xf>
    <xf numFmtId="0" fontId="1" fillId="0" borderId="6" xfId="7" applyFont="1" applyBorder="1" applyAlignment="1">
      <alignment wrapText="1"/>
    </xf>
    <xf numFmtId="0" fontId="1" fillId="0" borderId="1" xfId="7" applyFont="1" applyBorder="1" applyAlignment="1">
      <alignment wrapText="1"/>
    </xf>
    <xf numFmtId="0" fontId="1" fillId="0" borderId="1" xfId="7" applyFont="1" applyBorder="1" applyAlignment="1">
      <alignment horizontal="center" wrapText="1"/>
    </xf>
    <xf numFmtId="0" fontId="1" fillId="0" borderId="8" xfId="7" applyFont="1" applyBorder="1" applyAlignment="1">
      <alignment wrapText="1"/>
    </xf>
    <xf numFmtId="0" fontId="1" fillId="0" borderId="9" xfId="7" applyFont="1" applyBorder="1" applyAlignment="1">
      <alignment wrapText="1"/>
    </xf>
    <xf numFmtId="0" fontId="1" fillId="0" borderId="9" xfId="7" applyFont="1" applyBorder="1" applyAlignment="1">
      <alignment horizontal="center" wrapText="1"/>
    </xf>
    <xf numFmtId="0" fontId="1" fillId="2" borderId="3" xfId="9" applyFont="1" applyFill="1" applyBorder="1" applyAlignment="1">
      <alignment horizontal="center"/>
    </xf>
    <xf numFmtId="0" fontId="1" fillId="2" borderId="4" xfId="9" applyFont="1" applyFill="1" applyBorder="1" applyAlignment="1">
      <alignment horizontal="center"/>
    </xf>
    <xf numFmtId="0" fontId="1" fillId="2" borderId="5" xfId="9" applyFont="1" applyFill="1" applyBorder="1" applyAlignment="1">
      <alignment horizontal="center"/>
    </xf>
    <xf numFmtId="0" fontId="1" fillId="0" borderId="6" xfId="9" applyFont="1" applyBorder="1" applyAlignment="1">
      <alignment wrapText="1"/>
    </xf>
    <xf numFmtId="0" fontId="1" fillId="0" borderId="1" xfId="9" applyFont="1" applyBorder="1" applyAlignment="1">
      <alignment wrapText="1"/>
    </xf>
    <xf numFmtId="0" fontId="1" fillId="0" borderId="1" xfId="9" applyFont="1" applyBorder="1" applyAlignment="1">
      <alignment horizontal="right" wrapText="1"/>
    </xf>
    <xf numFmtId="0" fontId="1" fillId="0" borderId="7" xfId="9" applyFont="1" applyBorder="1" applyAlignment="1">
      <alignment horizontal="right" wrapText="1"/>
    </xf>
    <xf numFmtId="0" fontId="1" fillId="0" borderId="8" xfId="9" applyFont="1" applyBorder="1" applyAlignment="1">
      <alignment wrapText="1"/>
    </xf>
    <xf numFmtId="0" fontId="1" fillId="0" borderId="9" xfId="9" applyFont="1" applyBorder="1" applyAlignment="1">
      <alignment wrapText="1"/>
    </xf>
    <xf numFmtId="0" fontId="1" fillId="0" borderId="9" xfId="9" applyFont="1" applyBorder="1" applyAlignment="1">
      <alignment horizontal="right" wrapText="1"/>
    </xf>
    <xf numFmtId="0" fontId="1" fillId="0" borderId="10" xfId="9" applyFont="1" applyBorder="1" applyAlignment="1">
      <alignment horizontal="right" wrapText="1"/>
    </xf>
    <xf numFmtId="0" fontId="1" fillId="0" borderId="25" xfId="13" applyFont="1" applyBorder="1" applyAlignment="1">
      <alignment horizontal="center" wrapText="1"/>
    </xf>
    <xf numFmtId="0" fontId="1" fillId="0" borderId="25" xfId="13" applyFont="1" applyBorder="1" applyAlignment="1">
      <alignment wrapText="1"/>
    </xf>
    <xf numFmtId="2" fontId="1" fillId="0" borderId="25" xfId="13" applyNumberFormat="1" applyFont="1" applyBorder="1" applyAlignment="1">
      <alignment horizontal="center" wrapText="1"/>
    </xf>
    <xf numFmtId="2" fontId="1" fillId="0" borderId="26" xfId="13" applyNumberFormat="1" applyFont="1" applyBorder="1" applyAlignment="1">
      <alignment horizontal="center" wrapText="1"/>
    </xf>
    <xf numFmtId="165" fontId="1" fillId="0" borderId="26" xfId="13" applyNumberFormat="1" applyFont="1" applyBorder="1" applyAlignment="1">
      <alignment horizontal="center" wrapText="1"/>
    </xf>
    <xf numFmtId="0" fontId="1" fillId="0" borderId="24" xfId="13" applyFont="1" applyBorder="1" applyAlignment="1">
      <alignment wrapText="1"/>
    </xf>
    <xf numFmtId="165" fontId="1" fillId="0" borderId="25" xfId="13" applyNumberFormat="1" applyFont="1" applyBorder="1" applyAlignment="1">
      <alignment horizontal="center" wrapText="1"/>
    </xf>
    <xf numFmtId="167" fontId="1" fillId="0" borderId="26" xfId="13" applyNumberFormat="1" applyFont="1" applyBorder="1" applyAlignment="1">
      <alignment horizontal="center" wrapText="1"/>
    </xf>
    <xf numFmtId="166" fontId="1" fillId="0" borderId="26" xfId="13" applyNumberFormat="1" applyFont="1" applyBorder="1" applyAlignment="1">
      <alignment horizontal="center" wrapText="1"/>
    </xf>
    <xf numFmtId="164" fontId="1" fillId="0" borderId="25" xfId="13" applyNumberFormat="1" applyFont="1" applyBorder="1" applyAlignment="1">
      <alignment horizontal="center" wrapText="1"/>
    </xf>
    <xf numFmtId="168" fontId="1" fillId="0" borderId="26" xfId="13" applyNumberFormat="1" applyFont="1" applyBorder="1" applyAlignment="1">
      <alignment horizontal="center" wrapText="1"/>
    </xf>
    <xf numFmtId="167" fontId="1" fillId="0" borderId="25" xfId="13" applyNumberFormat="1" applyFont="1" applyBorder="1" applyAlignment="1">
      <alignment horizontal="center" wrapText="1"/>
    </xf>
    <xf numFmtId="166" fontId="1" fillId="0" borderId="25" xfId="13" applyNumberFormat="1" applyFont="1" applyBorder="1" applyAlignment="1">
      <alignment horizontal="center" wrapText="1"/>
    </xf>
    <xf numFmtId="0" fontId="1" fillId="0" borderId="27" xfId="13" applyFont="1" applyBorder="1" applyAlignment="1">
      <alignment wrapText="1"/>
    </xf>
    <xf numFmtId="0" fontId="1" fillId="0" borderId="28" xfId="13" applyFont="1" applyBorder="1" applyAlignment="1">
      <alignment horizontal="center" wrapText="1"/>
    </xf>
    <xf numFmtId="0" fontId="1" fillId="0" borderId="28" xfId="13" applyFont="1" applyBorder="1" applyAlignment="1">
      <alignment wrapText="1"/>
    </xf>
    <xf numFmtId="167" fontId="1" fillId="0" borderId="28" xfId="13" applyNumberFormat="1" applyFont="1" applyBorder="1" applyAlignment="1">
      <alignment horizontal="center" wrapText="1"/>
    </xf>
    <xf numFmtId="166" fontId="1" fillId="0" borderId="29" xfId="13" applyNumberFormat="1" applyFont="1" applyBorder="1" applyAlignment="1">
      <alignment horizontal="center" wrapText="1"/>
    </xf>
    <xf numFmtId="0" fontId="1" fillId="2" borderId="21" xfId="8" applyFont="1" applyFill="1" applyBorder="1" applyAlignment="1">
      <alignment horizontal="center"/>
    </xf>
    <xf numFmtId="0" fontId="1" fillId="2" borderId="22" xfId="8" applyFont="1" applyFill="1" applyBorder="1" applyAlignment="1">
      <alignment horizontal="center"/>
    </xf>
    <xf numFmtId="0" fontId="1" fillId="0" borderId="24" xfId="8" applyFont="1" applyBorder="1" applyAlignment="1">
      <alignment wrapText="1"/>
    </xf>
    <xf numFmtId="0" fontId="1" fillId="0" borderId="25" xfId="8" applyFont="1" applyBorder="1" applyAlignment="1">
      <alignment wrapText="1"/>
    </xf>
    <xf numFmtId="4" fontId="1" fillId="0" borderId="25" xfId="8" applyNumberFormat="1" applyFont="1" applyBorder="1" applyAlignment="1">
      <alignment horizontal="center" wrapText="1"/>
    </xf>
    <xf numFmtId="0" fontId="1" fillId="0" borderId="37" xfId="8" applyFont="1" applyBorder="1" applyAlignment="1">
      <alignment wrapText="1"/>
    </xf>
  </cellXfs>
  <cellStyles count="14">
    <cellStyle name="Normal" xfId="0" builtinId="0"/>
    <cellStyle name="Normal_4-KM Grids - Sunland Park Area" xfId="3" xr:uid="{33A83275-FD65-4663-9CB0-D0DDE275BAF6}"/>
    <cellStyle name="Normal_Emissions Inventory Development" xfId="10" xr:uid="{0F1FE589-246F-4F8C-A8FD-78195DE12AAA}"/>
    <cellStyle name="Normal_FINAL_EMISSIONS_BY_SCC" xfId="13" xr:uid="{20A05F83-14A1-40E3-9CC6-89D8BAD54C23}"/>
    <cellStyle name="Normal_Gridded Emissions Summed" xfId="12" xr:uid="{E440243B-3562-4EF4-A161-8A64B4927732}"/>
    <cellStyle name="Normal_POINT_EMISSIONS" xfId="9" xr:uid="{D16DF798-B10B-4843-95F6-5E939C148EAF}"/>
    <cellStyle name="Normal_SCC Surrogate Crosswalk" xfId="11" xr:uid="{5C6B5B2E-A139-4C0C-8FE8-656A4AFCFEA3}"/>
    <cellStyle name="Normal_Sector Emissions" xfId="5" xr:uid="{89ACB351-9235-4E60-8F75-A850AD1B5A0F}"/>
    <cellStyle name="Normal_Sheet1" xfId="1" xr:uid="{2DBF19C4-2302-4A47-AFB3-270B666EBE1D}"/>
    <cellStyle name="Normal_Sheet2" xfId="2" xr:uid="{5C564370-251D-4742-B535-83F3E3F0ECAD}"/>
    <cellStyle name="Normal_Sheet6" xfId="6" xr:uid="{F5CE4431-F5AC-4117-B24E-A1AF76D3D59C}"/>
    <cellStyle name="Normal_Sheet7" xfId="7" xr:uid="{64518C46-72AA-464F-8AD8-58240EBC5DD2}"/>
    <cellStyle name="Normal_SUMMARY_EMISSIONS" xfId="8" xr:uid="{9307227F-C8B4-4CFA-911D-9E8CD28C6819}"/>
    <cellStyle name="Normal_SURROGATE_FRACTIONS" xfId="4" xr:uid="{E49CEBA8-0578-418B-BBF7-80EF04759B7A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63</xdr:row>
      <xdr:rowOff>180977</xdr:rowOff>
    </xdr:from>
    <xdr:to>
      <xdr:col>11</xdr:col>
      <xdr:colOff>304800</xdr:colOff>
      <xdr:row>84</xdr:row>
      <xdr:rowOff>108772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1837283-D5FD-6F12-C673-61EF48F8F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" y="11420477"/>
          <a:ext cx="7058023" cy="3928296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314326</xdr:colOff>
      <xdr:row>33</xdr:row>
      <xdr:rowOff>152400</xdr:rowOff>
    </xdr:from>
    <xdr:to>
      <xdr:col>7</xdr:col>
      <xdr:colOff>408824</xdr:colOff>
      <xdr:row>55</xdr:row>
      <xdr:rowOff>43698</xdr:rowOff>
    </xdr:to>
    <xdr:pic>
      <xdr:nvPicPr>
        <xdr:cNvPr id="4" name="Picture 3" descr="A map of the state of new mexico&#10;&#10;Description automatically generated with low confidence">
          <a:extLst>
            <a:ext uri="{FF2B5EF4-FFF2-40B4-BE49-F238E27FC236}">
              <a16:creationId xmlns:a16="http://schemas.microsoft.com/office/drawing/2014/main" id="{8AE44B0A-363E-F7D2-0724-3EBCE7C70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5676900"/>
          <a:ext cx="2532898" cy="408229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5339</xdr:colOff>
      <xdr:row>10</xdr:row>
      <xdr:rowOff>114301</xdr:rowOff>
    </xdr:from>
    <xdr:to>
      <xdr:col>8</xdr:col>
      <xdr:colOff>161925</xdr:colOff>
      <xdr:row>29</xdr:row>
      <xdr:rowOff>152768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C27AA9E-D28A-8D80-1C13-5678531BA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4139" y="1257301"/>
          <a:ext cx="3204586" cy="3657968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22</xdr:row>
      <xdr:rowOff>66676</xdr:rowOff>
    </xdr:from>
    <xdr:to>
      <xdr:col>10</xdr:col>
      <xdr:colOff>608364</xdr:colOff>
      <xdr:row>38</xdr:row>
      <xdr:rowOff>135256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F46260D-E108-435C-84FE-8ACAF96A4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0" y="4257676"/>
          <a:ext cx="5485164" cy="3124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80B227-46A4-4FFE-876F-A2DB4B9D2E86}">
  <dimension ref="A1:I86"/>
  <sheetViews>
    <sheetView zoomScale="98" zoomScaleNormal="98" workbookViewId="0"/>
  </sheetViews>
  <sheetFormatPr defaultRowHeight="14.45"/>
  <cols>
    <col min="2" max="2" width="9.28515625" customWidth="1"/>
    <col min="3" max="3" width="9.7109375" bestFit="1" customWidth="1"/>
  </cols>
  <sheetData>
    <row r="1" spans="1:3" ht="21">
      <c r="A1" s="17" t="s">
        <v>0</v>
      </c>
      <c r="B1" s="76"/>
      <c r="C1" s="76"/>
    </row>
    <row r="2" spans="1:3">
      <c r="A2" s="75"/>
      <c r="B2" s="76"/>
      <c r="C2" s="76"/>
    </row>
    <row r="3" spans="1:3">
      <c r="A3" s="76"/>
      <c r="B3" s="8" t="s">
        <v>1</v>
      </c>
      <c r="C3" s="4">
        <v>2</v>
      </c>
    </row>
    <row r="4" spans="1:3">
      <c r="A4" s="76"/>
      <c r="B4" s="8" t="s">
        <v>2</v>
      </c>
      <c r="C4" s="16">
        <v>45099</v>
      </c>
    </row>
    <row r="5" spans="1:3">
      <c r="A5" s="76"/>
      <c r="B5" s="8" t="s">
        <v>3</v>
      </c>
      <c r="C5" s="16" t="s">
        <v>4</v>
      </c>
    </row>
    <row r="7" spans="1:3">
      <c r="A7" s="76" t="s">
        <v>5</v>
      </c>
      <c r="B7" s="76"/>
      <c r="C7" s="76"/>
    </row>
    <row r="8" spans="1:3">
      <c r="A8" s="76" t="s">
        <v>6</v>
      </c>
      <c r="B8" s="76"/>
      <c r="C8" s="76"/>
    </row>
    <row r="10" spans="1:3">
      <c r="A10" s="76" t="s">
        <v>7</v>
      </c>
      <c r="B10" s="76"/>
      <c r="C10" s="76"/>
    </row>
    <row r="31" spans="3:9">
      <c r="C31" s="82" t="s">
        <v>8</v>
      </c>
      <c r="D31" s="82"/>
      <c r="E31" s="82"/>
      <c r="F31" s="82"/>
      <c r="G31" s="82"/>
      <c r="H31" s="82"/>
      <c r="I31" s="82"/>
    </row>
    <row r="32" spans="3:9">
      <c r="C32" s="4"/>
      <c r="D32" s="4"/>
      <c r="E32" s="4"/>
      <c r="F32" s="4"/>
      <c r="G32" s="4"/>
      <c r="H32" s="4"/>
      <c r="I32" s="4"/>
    </row>
    <row r="33" spans="1:1">
      <c r="A33" s="76" t="s">
        <v>9</v>
      </c>
    </row>
    <row r="57" spans="1:9">
      <c r="A57" s="76"/>
      <c r="B57" s="76"/>
      <c r="C57" s="82" t="s">
        <v>10</v>
      </c>
      <c r="D57" s="82"/>
      <c r="E57" s="82"/>
      <c r="F57" s="82"/>
      <c r="G57" s="82"/>
      <c r="H57" s="82"/>
      <c r="I57" s="82"/>
    </row>
    <row r="58" spans="1:9">
      <c r="A58" s="76"/>
      <c r="B58" s="76"/>
      <c r="C58" s="74"/>
      <c r="D58" s="74"/>
      <c r="E58" s="74"/>
      <c r="F58" s="74"/>
      <c r="G58" s="74"/>
      <c r="H58" s="74"/>
      <c r="I58" s="74"/>
    </row>
    <row r="59" spans="1:9">
      <c r="A59" s="76" t="s">
        <v>11</v>
      </c>
      <c r="B59" s="76"/>
      <c r="C59" s="76"/>
      <c r="D59" s="76"/>
      <c r="E59" s="76"/>
      <c r="F59" s="76"/>
      <c r="G59" s="76"/>
      <c r="H59" s="76"/>
      <c r="I59" s="76"/>
    </row>
    <row r="60" spans="1:9">
      <c r="A60" s="76" t="s">
        <v>12</v>
      </c>
      <c r="B60" s="76"/>
      <c r="C60" s="76"/>
      <c r="D60" s="76"/>
      <c r="E60" s="76"/>
      <c r="F60" s="76"/>
      <c r="G60" s="76"/>
      <c r="H60" s="76"/>
      <c r="I60" s="76"/>
    </row>
    <row r="61" spans="1:9">
      <c r="A61" s="76" t="s">
        <v>13</v>
      </c>
      <c r="B61" s="76"/>
      <c r="C61" s="76"/>
      <c r="D61" s="76"/>
      <c r="E61" s="76"/>
      <c r="F61" s="76"/>
      <c r="G61" s="76"/>
      <c r="H61" s="76"/>
      <c r="I61" s="76"/>
    </row>
    <row r="63" spans="1:9">
      <c r="A63" s="76" t="s">
        <v>14</v>
      </c>
      <c r="B63" s="76"/>
      <c r="C63" s="76"/>
      <c r="D63" s="76"/>
      <c r="E63" s="76"/>
      <c r="F63" s="76"/>
      <c r="G63" s="76"/>
      <c r="H63" s="76"/>
      <c r="I63" s="76"/>
    </row>
    <row r="86" spans="3:9">
      <c r="C86" s="82" t="s">
        <v>15</v>
      </c>
      <c r="D86" s="82"/>
      <c r="E86" s="82"/>
      <c r="F86" s="82"/>
      <c r="G86" s="82"/>
      <c r="H86" s="82"/>
      <c r="I86" s="82"/>
    </row>
  </sheetData>
  <mergeCells count="3">
    <mergeCell ref="C31:I31"/>
    <mergeCell ref="C57:I57"/>
    <mergeCell ref="C86:I86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E05152-4497-4D2C-B214-E2EF87D6E8C2}">
  <dimension ref="A1:L117"/>
  <sheetViews>
    <sheetView tabSelected="1" topLeftCell="A75" zoomScaleNormal="100" workbookViewId="0">
      <selection activeCell="E87" sqref="E87"/>
    </sheetView>
  </sheetViews>
  <sheetFormatPr defaultRowHeight="14.45"/>
  <cols>
    <col min="1" max="1" width="20.5703125" customWidth="1"/>
  </cols>
  <sheetData>
    <row r="1" spans="1:9">
      <c r="A1" s="102" t="s">
        <v>16</v>
      </c>
      <c r="B1" s="103"/>
      <c r="C1" s="103"/>
      <c r="D1" s="103"/>
      <c r="E1" s="103"/>
      <c r="F1" s="103"/>
      <c r="G1" s="103"/>
      <c r="H1" s="103"/>
      <c r="I1" s="103"/>
    </row>
    <row r="3" spans="1:9">
      <c r="A3" s="8" t="s">
        <v>17</v>
      </c>
      <c r="B3" s="76" t="s">
        <v>18</v>
      </c>
      <c r="C3" s="76"/>
      <c r="D3" s="76"/>
      <c r="E3" s="76"/>
      <c r="F3" s="76"/>
      <c r="G3" s="76"/>
      <c r="H3" s="76"/>
      <c r="I3" s="76"/>
    </row>
    <row r="4" spans="1:9">
      <c r="A4" s="8"/>
      <c r="B4" s="76"/>
      <c r="C4" s="76"/>
      <c r="D4" s="76"/>
      <c r="E4" s="76"/>
      <c r="F4" s="76"/>
      <c r="G4" s="76"/>
      <c r="H4" s="76"/>
      <c r="I4" s="76"/>
    </row>
    <row r="5" spans="1:9">
      <c r="A5" s="8" t="s">
        <v>19</v>
      </c>
      <c r="B5" s="76" t="s">
        <v>20</v>
      </c>
      <c r="C5" s="76"/>
      <c r="D5" s="76"/>
      <c r="E5" s="76"/>
      <c r="F5" s="76"/>
      <c r="G5" s="76"/>
      <c r="H5" s="76"/>
      <c r="I5" s="76"/>
    </row>
    <row r="6" spans="1:9">
      <c r="A6" s="8"/>
      <c r="B6" s="76"/>
      <c r="C6" s="76"/>
      <c r="D6" s="76"/>
      <c r="E6" s="76"/>
      <c r="F6" s="76"/>
      <c r="G6" s="76"/>
      <c r="H6" s="76"/>
      <c r="I6" s="76"/>
    </row>
    <row r="7" spans="1:9">
      <c r="A7" s="8" t="s">
        <v>21</v>
      </c>
      <c r="B7" s="76" t="s">
        <v>22</v>
      </c>
      <c r="C7" s="76"/>
      <c r="D7" s="76"/>
      <c r="E7" s="76"/>
      <c r="F7" s="76"/>
      <c r="G7" s="76"/>
      <c r="H7" s="76"/>
      <c r="I7" s="76"/>
    </row>
    <row r="8" spans="1:9">
      <c r="A8" s="8"/>
      <c r="B8" s="76" t="s">
        <v>23</v>
      </c>
      <c r="C8" s="76"/>
      <c r="D8" s="76"/>
      <c r="E8" s="76"/>
      <c r="F8" s="76"/>
      <c r="G8" s="76"/>
      <c r="H8" s="76"/>
      <c r="I8" s="76"/>
    </row>
    <row r="9" spans="1:9">
      <c r="A9" s="8"/>
      <c r="B9" s="76" t="s">
        <v>24</v>
      </c>
      <c r="C9" s="76"/>
      <c r="D9" s="76"/>
      <c r="E9" s="76"/>
      <c r="F9" s="76"/>
      <c r="G9" s="76"/>
      <c r="H9" s="76"/>
      <c r="I9" s="76"/>
    </row>
    <row r="10" spans="1:9">
      <c r="A10" s="8"/>
      <c r="B10" s="76" t="s">
        <v>25</v>
      </c>
      <c r="C10" s="76"/>
      <c r="D10" s="76"/>
      <c r="E10" s="76"/>
      <c r="F10" s="76"/>
      <c r="G10" s="76"/>
      <c r="H10" s="76"/>
      <c r="I10" s="76"/>
    </row>
    <row r="11" spans="1:9">
      <c r="A11" s="8"/>
      <c r="B11" s="76" t="s">
        <v>26</v>
      </c>
      <c r="C11" s="76"/>
      <c r="D11" s="76"/>
      <c r="E11" s="76"/>
      <c r="F11" s="76"/>
      <c r="G11" s="76"/>
      <c r="H11" s="76"/>
      <c r="I11" s="76"/>
    </row>
    <row r="12" spans="1:9">
      <c r="A12" s="8"/>
      <c r="B12" s="76"/>
      <c r="C12" s="76"/>
      <c r="D12" s="76"/>
      <c r="E12" s="76"/>
      <c r="F12" s="76"/>
      <c r="G12" s="76"/>
      <c r="H12" s="76"/>
      <c r="I12" s="76"/>
    </row>
    <row r="13" spans="1:9">
      <c r="A13" s="8" t="s">
        <v>27</v>
      </c>
      <c r="B13" s="76" t="s">
        <v>28</v>
      </c>
      <c r="C13" s="76"/>
      <c r="D13" s="76"/>
      <c r="E13" s="76"/>
      <c r="F13" s="76"/>
      <c r="G13" s="76"/>
      <c r="H13" s="76"/>
      <c r="I13" s="76"/>
    </row>
    <row r="14" spans="1:9">
      <c r="A14" s="76"/>
      <c r="B14" s="76" t="s">
        <v>29</v>
      </c>
      <c r="C14" s="76"/>
      <c r="D14" s="76"/>
      <c r="E14" s="76"/>
      <c r="F14" s="76"/>
      <c r="G14" s="76"/>
      <c r="H14" s="76"/>
      <c r="I14" s="76"/>
    </row>
    <row r="16" spans="1:9">
      <c r="A16" s="8" t="s">
        <v>30</v>
      </c>
      <c r="B16" s="76"/>
      <c r="C16" s="76"/>
      <c r="D16" s="76"/>
      <c r="E16" s="76"/>
      <c r="F16" s="76"/>
      <c r="G16" s="76"/>
      <c r="H16" s="76"/>
      <c r="I16" s="76"/>
    </row>
    <row r="17" spans="1:2">
      <c r="A17" s="76">
        <v>1</v>
      </c>
      <c r="B17" s="76" t="s">
        <v>31</v>
      </c>
    </row>
    <row r="18" spans="1:2">
      <c r="A18" s="76">
        <v>2</v>
      </c>
      <c r="B18" s="76" t="s">
        <v>32</v>
      </c>
    </row>
    <row r="19" spans="1:2">
      <c r="A19" s="76">
        <v>3</v>
      </c>
      <c r="B19" s="76" t="s">
        <v>33</v>
      </c>
    </row>
    <row r="20" spans="1:2">
      <c r="A20" s="76">
        <v>4</v>
      </c>
      <c r="B20" s="76" t="s">
        <v>34</v>
      </c>
    </row>
    <row r="21" spans="1:2">
      <c r="A21" s="76">
        <v>5</v>
      </c>
      <c r="B21" s="76" t="s">
        <v>35</v>
      </c>
    </row>
    <row r="22" spans="1:2">
      <c r="A22" s="76">
        <v>6</v>
      </c>
      <c r="B22" s="76" t="s">
        <v>36</v>
      </c>
    </row>
    <row r="40" spans="1:11">
      <c r="A40" s="76"/>
      <c r="B40" s="76"/>
      <c r="C40" s="82" t="s">
        <v>37</v>
      </c>
      <c r="D40" s="82"/>
      <c r="E40" s="82"/>
      <c r="F40" s="82"/>
      <c r="G40" s="82"/>
      <c r="H40" s="82"/>
      <c r="I40" s="82"/>
      <c r="J40" s="82"/>
      <c r="K40" s="82"/>
    </row>
    <row r="42" spans="1:11">
      <c r="A42" s="76">
        <v>7</v>
      </c>
      <c r="B42" s="76" t="s">
        <v>38</v>
      </c>
      <c r="C42" s="76"/>
      <c r="D42" s="76"/>
      <c r="E42" s="76"/>
      <c r="F42" s="76"/>
      <c r="G42" s="76"/>
      <c r="H42" s="76"/>
      <c r="I42" s="76"/>
      <c r="J42" s="76"/>
      <c r="K42" s="76"/>
    </row>
    <row r="43" spans="1:11">
      <c r="A43" s="76">
        <v>8</v>
      </c>
      <c r="B43" s="76" t="s">
        <v>39</v>
      </c>
      <c r="C43" s="76"/>
      <c r="D43" s="76"/>
      <c r="E43" s="76"/>
      <c r="F43" s="76"/>
      <c r="G43" s="76"/>
      <c r="H43" s="76"/>
      <c r="I43" s="76"/>
      <c r="J43" s="76"/>
      <c r="K43" s="76"/>
    </row>
    <row r="44" spans="1:11">
      <c r="A44" s="76"/>
      <c r="B44" s="76"/>
      <c r="C44" s="76" t="s">
        <v>40</v>
      </c>
      <c r="D44" s="76"/>
      <c r="E44" s="76"/>
      <c r="F44" s="76"/>
      <c r="G44" s="76"/>
      <c r="H44" s="76"/>
      <c r="I44" s="76"/>
      <c r="J44" s="76"/>
      <c r="K44" s="76"/>
    </row>
    <row r="45" spans="1:11">
      <c r="A45" s="76"/>
      <c r="B45" s="76"/>
      <c r="C45" s="8"/>
      <c r="D45" s="76"/>
      <c r="E45" s="76"/>
      <c r="F45" s="76"/>
      <c r="G45" s="76"/>
      <c r="H45" s="76"/>
      <c r="I45" s="76"/>
      <c r="J45" s="76"/>
      <c r="K45" s="76"/>
    </row>
    <row r="46" spans="1:11">
      <c r="A46" s="76"/>
      <c r="B46" s="76"/>
      <c r="C46" s="10" t="s">
        <v>41</v>
      </c>
      <c r="D46" s="76"/>
      <c r="E46" s="76"/>
      <c r="F46" s="76"/>
      <c r="G46" s="76"/>
      <c r="H46" s="76"/>
      <c r="I46" s="76"/>
      <c r="J46" s="76"/>
      <c r="K46" s="76"/>
    </row>
    <row r="47" spans="1:11">
      <c r="A47" s="76"/>
      <c r="B47" s="76"/>
      <c r="C47" s="9" t="s">
        <v>42</v>
      </c>
      <c r="D47" s="76"/>
      <c r="E47" s="76"/>
      <c r="F47" s="76"/>
      <c r="G47" s="76">
        <v>165.3603</v>
      </c>
      <c r="H47" s="76" t="s">
        <v>43</v>
      </c>
      <c r="I47" s="76"/>
      <c r="J47" s="76"/>
      <c r="K47" s="76"/>
    </row>
    <row r="48" spans="1:11">
      <c r="A48" s="76"/>
      <c r="B48" s="76"/>
      <c r="C48" s="8" t="s">
        <v>44</v>
      </c>
      <c r="D48" s="76" t="s">
        <v>45</v>
      </c>
      <c r="E48" s="76"/>
      <c r="F48" s="76"/>
      <c r="G48" s="76"/>
      <c r="H48" s="76"/>
      <c r="I48" s="76"/>
      <c r="J48" s="76"/>
      <c r="K48" s="76"/>
    </row>
    <row r="49" spans="3:9">
      <c r="C49" s="8" t="s">
        <v>46</v>
      </c>
      <c r="D49" s="76" t="s">
        <v>47</v>
      </c>
      <c r="E49" s="76"/>
      <c r="F49" s="76"/>
      <c r="G49" s="76"/>
      <c r="H49" s="76"/>
      <c r="I49" s="76"/>
    </row>
    <row r="50" spans="3:9">
      <c r="C50" s="8" t="s">
        <v>48</v>
      </c>
      <c r="D50" s="76" t="s">
        <v>49</v>
      </c>
      <c r="E50" s="76"/>
      <c r="F50" s="76"/>
      <c r="G50" s="76"/>
      <c r="H50" s="76"/>
      <c r="I50" s="104">
        <v>5.4380699999999999E-5</v>
      </c>
    </row>
    <row r="51" spans="3:9">
      <c r="C51" s="9"/>
      <c r="D51" s="76" t="s">
        <v>50</v>
      </c>
      <c r="E51" s="76"/>
      <c r="F51" s="76"/>
      <c r="G51" s="76"/>
      <c r="H51" s="76"/>
      <c r="I51" s="104">
        <v>3.1167090599999999E-2</v>
      </c>
    </row>
    <row r="52" spans="3:9">
      <c r="C52" s="9"/>
      <c r="D52" s="76" t="s">
        <v>51</v>
      </c>
      <c r="E52" s="76"/>
      <c r="F52" s="76"/>
      <c r="G52" s="76"/>
      <c r="H52" s="76"/>
      <c r="I52" s="104">
        <v>5.7073921999999996E-3</v>
      </c>
    </row>
    <row r="53" spans="3:9">
      <c r="C53" s="9"/>
      <c r="D53" s="76" t="s">
        <v>52</v>
      </c>
      <c r="E53" s="76"/>
      <c r="F53" s="76"/>
      <c r="G53" s="76"/>
      <c r="H53" s="76"/>
      <c r="I53" s="104">
        <v>9.1320685999999995E-3</v>
      </c>
    </row>
    <row r="54" spans="3:9">
      <c r="C54" s="9"/>
      <c r="D54" s="76" t="s">
        <v>53</v>
      </c>
      <c r="E54" s="76"/>
      <c r="F54" s="76"/>
      <c r="G54" s="76"/>
      <c r="H54" s="76"/>
      <c r="I54" s="104">
        <v>9.0325539000000003E-3</v>
      </c>
    </row>
    <row r="55" spans="3:9">
      <c r="C55" s="9"/>
      <c r="D55" s="76" t="s">
        <v>54</v>
      </c>
      <c r="E55" s="76"/>
      <c r="F55" s="76"/>
      <c r="G55" s="76"/>
      <c r="H55" s="76"/>
      <c r="I55" s="104">
        <v>1.8638E-5</v>
      </c>
    </row>
    <row r="56" spans="3:9" ht="15" thickBot="1">
      <c r="C56" s="9"/>
      <c r="D56" s="76"/>
      <c r="E56" s="76"/>
      <c r="F56" s="76"/>
      <c r="G56" s="76"/>
      <c r="H56" s="76"/>
      <c r="I56" s="76"/>
    </row>
    <row r="57" spans="3:9" ht="28.9">
      <c r="C57" s="94" t="s">
        <v>55</v>
      </c>
      <c r="D57" s="89"/>
      <c r="E57" s="78" t="s">
        <v>56</v>
      </c>
      <c r="F57" s="78" t="s">
        <v>57</v>
      </c>
      <c r="G57" s="86" t="s">
        <v>58</v>
      </c>
      <c r="H57" s="105"/>
      <c r="I57" s="76"/>
    </row>
    <row r="58" spans="3:9">
      <c r="C58" s="95">
        <f>G47</f>
        <v>165.3603</v>
      </c>
      <c r="D58" s="96"/>
      <c r="E58" s="12">
        <v>738907</v>
      </c>
      <c r="F58" s="79">
        <f>I50</f>
        <v>5.4380699999999999E-5</v>
      </c>
      <c r="G58" s="87">
        <f t="shared" ref="G58:G63" si="0">$C$58*F58</f>
        <v>8.9924088662099999E-3</v>
      </c>
      <c r="H58" s="88"/>
      <c r="I58" s="76"/>
    </row>
    <row r="59" spans="3:9">
      <c r="C59" s="95"/>
      <c r="D59" s="96"/>
      <c r="E59" s="12">
        <v>738908</v>
      </c>
      <c r="F59" s="79">
        <f t="shared" ref="F59:F63" si="1">I51</f>
        <v>3.1167090599999999E-2</v>
      </c>
      <c r="G59" s="87">
        <f t="shared" si="0"/>
        <v>5.15379945174318</v>
      </c>
      <c r="H59" s="88"/>
      <c r="I59" s="76"/>
    </row>
    <row r="60" spans="3:9">
      <c r="C60" s="95"/>
      <c r="D60" s="96"/>
      <c r="E60" s="12">
        <v>738909</v>
      </c>
      <c r="F60" s="79">
        <f t="shared" si="1"/>
        <v>5.7073921999999996E-3</v>
      </c>
      <c r="G60" s="87">
        <f t="shared" si="0"/>
        <v>0.94377608640965993</v>
      </c>
      <c r="H60" s="88"/>
      <c r="I60" s="76"/>
    </row>
    <row r="61" spans="3:9">
      <c r="C61" s="95"/>
      <c r="D61" s="96"/>
      <c r="E61" s="12">
        <v>744055</v>
      </c>
      <c r="F61" s="79">
        <f t="shared" si="1"/>
        <v>9.1320685999999995E-3</v>
      </c>
      <c r="G61" s="87">
        <f t="shared" si="0"/>
        <v>1.5100816033165798</v>
      </c>
      <c r="H61" s="88"/>
      <c r="I61" s="76"/>
    </row>
    <row r="62" spans="3:9">
      <c r="C62" s="95"/>
      <c r="D62" s="96"/>
      <c r="E62" s="12">
        <v>744056</v>
      </c>
      <c r="F62" s="79">
        <f t="shared" si="1"/>
        <v>9.0325539000000003E-3</v>
      </c>
      <c r="G62" s="87">
        <f t="shared" si="0"/>
        <v>1.49362582267017</v>
      </c>
      <c r="H62" s="88"/>
      <c r="I62" s="76"/>
    </row>
    <row r="63" spans="3:9" ht="15" thickBot="1">
      <c r="C63" s="97"/>
      <c r="D63" s="98"/>
      <c r="E63" s="13">
        <v>744057</v>
      </c>
      <c r="F63" s="81">
        <f t="shared" si="1"/>
        <v>1.8638E-5</v>
      </c>
      <c r="G63" s="83">
        <f t="shared" si="0"/>
        <v>3.0819852713999999E-3</v>
      </c>
      <c r="H63" s="84"/>
      <c r="I63" s="76"/>
    </row>
    <row r="64" spans="3:9">
      <c r="C64" s="4"/>
      <c r="D64" s="4"/>
      <c r="E64" s="4"/>
      <c r="F64" s="11" t="s">
        <v>59</v>
      </c>
      <c r="G64" s="85">
        <f>SUM(G58:H63)</f>
        <v>9.1133573582772005</v>
      </c>
      <c r="H64" s="85"/>
      <c r="I64" s="76"/>
    </row>
    <row r="65" spans="1:8">
      <c r="A65" s="76"/>
      <c r="B65" s="76"/>
      <c r="C65" s="4"/>
      <c r="D65" s="4"/>
      <c r="E65" s="4"/>
      <c r="F65" s="11"/>
      <c r="G65" s="80"/>
      <c r="H65" s="80"/>
    </row>
    <row r="66" spans="1:8">
      <c r="A66" s="76"/>
      <c r="B66" s="76"/>
      <c r="C66" s="4"/>
      <c r="D66" s="4"/>
      <c r="E66" s="4"/>
      <c r="F66" s="11"/>
      <c r="G66" s="80"/>
      <c r="H66" s="80"/>
    </row>
    <row r="67" spans="1:8">
      <c r="A67" s="76">
        <v>9</v>
      </c>
      <c r="B67" s="76" t="s">
        <v>60</v>
      </c>
      <c r="C67" s="4"/>
      <c r="D67" s="4"/>
      <c r="E67" s="4"/>
      <c r="F67" s="11"/>
      <c r="G67" s="80"/>
      <c r="H67" s="80"/>
    </row>
    <row r="68" spans="1:8">
      <c r="A68" s="76"/>
      <c r="B68" s="76" t="s">
        <v>61</v>
      </c>
      <c r="C68" s="4"/>
      <c r="D68" s="4"/>
      <c r="E68" s="4"/>
      <c r="F68" s="11"/>
      <c r="G68" s="80"/>
      <c r="H68" s="80"/>
    </row>
    <row r="69" spans="1:8" ht="15" thickBot="1">
      <c r="A69" s="76"/>
      <c r="B69" s="76"/>
      <c r="C69" s="4"/>
      <c r="D69" s="4"/>
      <c r="E69" s="4"/>
      <c r="F69" s="11"/>
      <c r="G69" s="80"/>
      <c r="H69" s="80"/>
    </row>
    <row r="70" spans="1:8" ht="27.75" customHeight="1">
      <c r="A70" s="76"/>
      <c r="B70" s="76"/>
      <c r="C70" s="4"/>
      <c r="D70" s="4"/>
      <c r="E70" s="77" t="s">
        <v>56</v>
      </c>
      <c r="F70" s="86" t="s">
        <v>62</v>
      </c>
      <c r="G70" s="99"/>
      <c r="H70" s="80"/>
    </row>
    <row r="71" spans="1:8">
      <c r="A71" s="76"/>
      <c r="B71" s="76"/>
      <c r="C71" s="4"/>
      <c r="D71" s="4"/>
      <c r="E71" s="14">
        <v>738907</v>
      </c>
      <c r="F71" s="90">
        <v>9.353423659E-2</v>
      </c>
      <c r="G71" s="92"/>
      <c r="H71" s="80"/>
    </row>
    <row r="72" spans="1:8">
      <c r="A72" s="76"/>
      <c r="B72" s="76"/>
      <c r="C72" s="4"/>
      <c r="D72" s="4"/>
      <c r="E72" s="14">
        <v>738908</v>
      </c>
      <c r="F72" s="90">
        <v>1</v>
      </c>
      <c r="G72" s="92"/>
      <c r="H72" s="80"/>
    </row>
    <row r="73" spans="1:8">
      <c r="A73" s="76"/>
      <c r="B73" s="76"/>
      <c r="C73" s="4"/>
      <c r="D73" s="4"/>
      <c r="E73" s="14">
        <v>738909</v>
      </c>
      <c r="F73" s="90">
        <v>1</v>
      </c>
      <c r="G73" s="92"/>
      <c r="H73" s="80"/>
    </row>
    <row r="74" spans="1:8">
      <c r="A74" s="76"/>
      <c r="B74" s="76"/>
      <c r="C74" s="4"/>
      <c r="D74" s="4"/>
      <c r="E74" s="14">
        <v>744055</v>
      </c>
      <c r="F74" s="90">
        <v>2.0709182E-2</v>
      </c>
      <c r="G74" s="92"/>
      <c r="H74" s="80"/>
    </row>
    <row r="75" spans="1:8">
      <c r="A75" s="76"/>
      <c r="B75" s="76"/>
      <c r="C75" s="4"/>
      <c r="D75" s="4"/>
      <c r="E75" s="14">
        <v>744056</v>
      </c>
      <c r="F75" s="90">
        <v>0.44741376700000002</v>
      </c>
      <c r="G75" s="92"/>
      <c r="H75" s="80"/>
    </row>
    <row r="76" spans="1:8" ht="15" thickBot="1">
      <c r="A76" s="76"/>
      <c r="B76" s="76"/>
      <c r="C76" s="4"/>
      <c r="D76" s="4"/>
      <c r="E76" s="15">
        <v>744057</v>
      </c>
      <c r="F76" s="91">
        <v>1</v>
      </c>
      <c r="G76" s="93"/>
      <c r="H76" s="80"/>
    </row>
    <row r="77" spans="1:8">
      <c r="A77" s="76"/>
      <c r="B77" s="76"/>
      <c r="C77" s="4"/>
      <c r="D77" s="4"/>
      <c r="E77" s="4"/>
      <c r="F77" s="11"/>
      <c r="G77" s="80"/>
      <c r="H77" s="80"/>
    </row>
    <row r="78" spans="1:8">
      <c r="A78" s="76"/>
      <c r="B78" s="76"/>
      <c r="C78" s="9"/>
      <c r="D78" s="76"/>
      <c r="E78" s="76"/>
      <c r="F78" s="76"/>
      <c r="G78" s="76"/>
      <c r="H78" s="76"/>
    </row>
    <row r="79" spans="1:8">
      <c r="A79" s="76">
        <v>10</v>
      </c>
      <c r="B79" s="76" t="s">
        <v>63</v>
      </c>
      <c r="C79" s="76"/>
      <c r="D79" s="76"/>
      <c r="E79" s="76"/>
      <c r="F79" s="76"/>
      <c r="G79" s="76"/>
      <c r="H79" s="76"/>
    </row>
    <row r="80" spans="1:8" ht="15" thickBot="1">
      <c r="A80" s="76"/>
      <c r="B80" s="76"/>
      <c r="C80" s="76"/>
      <c r="D80" s="76"/>
      <c r="E80" s="76"/>
      <c r="F80" s="76"/>
      <c r="G80" s="76"/>
      <c r="H80" s="76"/>
    </row>
    <row r="81" spans="2:12" ht="28.9">
      <c r="B81" s="76"/>
      <c r="C81" s="94" t="s">
        <v>55</v>
      </c>
      <c r="D81" s="89"/>
      <c r="E81" s="78" t="s">
        <v>56</v>
      </c>
      <c r="F81" s="78" t="s">
        <v>57</v>
      </c>
      <c r="G81" s="86" t="s">
        <v>58</v>
      </c>
      <c r="H81" s="106"/>
      <c r="I81" s="86" t="s">
        <v>62</v>
      </c>
      <c r="J81" s="89"/>
      <c r="K81" s="86" t="s">
        <v>64</v>
      </c>
      <c r="L81" s="105"/>
    </row>
    <row r="82" spans="2:12">
      <c r="B82" s="76"/>
      <c r="C82" s="95">
        <f>C58</f>
        <v>165.3603</v>
      </c>
      <c r="D82" s="96"/>
      <c r="E82" s="12">
        <v>738907</v>
      </c>
      <c r="F82" s="79">
        <f t="shared" ref="F82:F87" si="2">F58</f>
        <v>5.4380699999999999E-5</v>
      </c>
      <c r="G82" s="87">
        <f t="shared" ref="G82:G87" si="3">$C$58*F82</f>
        <v>8.9924088662099999E-3</v>
      </c>
      <c r="H82" s="87"/>
      <c r="I82" s="90">
        <f t="shared" ref="I82:I87" si="4">F71</f>
        <v>9.353423659E-2</v>
      </c>
      <c r="J82" s="107"/>
      <c r="K82" s="87">
        <f t="shared" ref="K82:K87" si="5">G82*I82</f>
        <v>8.4109809840609976E-4</v>
      </c>
      <c r="L82" s="88"/>
    </row>
    <row r="83" spans="2:12">
      <c r="B83" s="76"/>
      <c r="C83" s="95"/>
      <c r="D83" s="96"/>
      <c r="E83" s="12">
        <v>738908</v>
      </c>
      <c r="F83" s="79">
        <f t="shared" si="2"/>
        <v>3.1167090599999999E-2</v>
      </c>
      <c r="G83" s="87">
        <f t="shared" si="3"/>
        <v>5.15379945174318</v>
      </c>
      <c r="H83" s="87"/>
      <c r="I83" s="90">
        <f t="shared" si="4"/>
        <v>1</v>
      </c>
      <c r="J83" s="107"/>
      <c r="K83" s="87">
        <f t="shared" si="5"/>
        <v>5.15379945174318</v>
      </c>
      <c r="L83" s="88"/>
    </row>
    <row r="84" spans="2:12">
      <c r="B84" s="76"/>
      <c r="C84" s="95"/>
      <c r="D84" s="96"/>
      <c r="E84" s="12">
        <v>738909</v>
      </c>
      <c r="F84" s="79">
        <f t="shared" si="2"/>
        <v>5.7073921999999996E-3</v>
      </c>
      <c r="G84" s="87">
        <f t="shared" si="3"/>
        <v>0.94377608640965993</v>
      </c>
      <c r="H84" s="87"/>
      <c r="I84" s="90">
        <f t="shared" si="4"/>
        <v>1</v>
      </c>
      <c r="J84" s="107"/>
      <c r="K84" s="87">
        <f t="shared" si="5"/>
        <v>0.94377608640965993</v>
      </c>
      <c r="L84" s="88"/>
    </row>
    <row r="85" spans="2:12">
      <c r="B85" s="76"/>
      <c r="C85" s="95"/>
      <c r="D85" s="96"/>
      <c r="E85" s="12">
        <v>744055</v>
      </c>
      <c r="F85" s="79">
        <f t="shared" si="2"/>
        <v>9.1320685999999995E-3</v>
      </c>
      <c r="G85" s="87">
        <f t="shared" si="3"/>
        <v>1.5100816033165798</v>
      </c>
      <c r="H85" s="87"/>
      <c r="I85" s="90">
        <f t="shared" si="4"/>
        <v>2.0709182E-2</v>
      </c>
      <c r="J85" s="107"/>
      <c r="K85" s="87">
        <f t="shared" si="5"/>
        <v>3.1272554757934855E-2</v>
      </c>
      <c r="L85" s="88"/>
    </row>
    <row r="86" spans="2:12">
      <c r="B86" s="76"/>
      <c r="C86" s="95"/>
      <c r="D86" s="96"/>
      <c r="E86" s="12">
        <v>744056</v>
      </c>
      <c r="F86" s="79">
        <f t="shared" si="2"/>
        <v>9.0325539000000003E-3</v>
      </c>
      <c r="G86" s="87">
        <f t="shared" si="3"/>
        <v>1.49362582267017</v>
      </c>
      <c r="H86" s="87"/>
      <c r="I86" s="90">
        <f t="shared" si="4"/>
        <v>0.44741376700000002</v>
      </c>
      <c r="J86" s="107"/>
      <c r="K86" s="87">
        <f t="shared" si="5"/>
        <v>0.66826875580933476</v>
      </c>
      <c r="L86" s="88"/>
    </row>
    <row r="87" spans="2:12" ht="15" thickBot="1">
      <c r="B87" s="76"/>
      <c r="C87" s="97"/>
      <c r="D87" s="98"/>
      <c r="E87" s="13">
        <v>744057</v>
      </c>
      <c r="F87" s="81">
        <f t="shared" si="2"/>
        <v>1.8638E-5</v>
      </c>
      <c r="G87" s="83">
        <f t="shared" si="3"/>
        <v>3.0819852713999999E-3</v>
      </c>
      <c r="H87" s="83"/>
      <c r="I87" s="91">
        <f t="shared" si="4"/>
        <v>1</v>
      </c>
      <c r="J87" s="108"/>
      <c r="K87" s="83">
        <f t="shared" si="5"/>
        <v>3.0819852713999999E-3</v>
      </c>
      <c r="L87" s="84"/>
    </row>
    <row r="88" spans="2:12">
      <c r="B88" s="76"/>
      <c r="C88" s="4"/>
      <c r="D88" s="4"/>
      <c r="E88" s="4"/>
      <c r="F88" s="11" t="s">
        <v>59</v>
      </c>
      <c r="G88" s="85">
        <f>SUM(G82:H87)</f>
        <v>9.1133573582772005</v>
      </c>
      <c r="H88" s="85"/>
      <c r="I88" s="76"/>
      <c r="J88" s="76"/>
      <c r="K88" s="85">
        <f>SUM(K82:L87)</f>
        <v>6.8010399320899158</v>
      </c>
      <c r="L88" s="85"/>
    </row>
    <row r="90" spans="2:12">
      <c r="B90" s="76" t="s">
        <v>65</v>
      </c>
      <c r="C90" s="76"/>
      <c r="D90" s="76"/>
      <c r="E90" s="76"/>
      <c r="F90" s="76"/>
      <c r="G90" s="76"/>
      <c r="H90" s="76"/>
      <c r="I90" s="76"/>
      <c r="J90" s="76"/>
      <c r="K90" s="76"/>
      <c r="L90" s="76"/>
    </row>
    <row r="91" spans="2:12">
      <c r="B91" s="4">
        <v>1</v>
      </c>
      <c r="C91" s="76" t="s">
        <v>66</v>
      </c>
      <c r="D91" s="76"/>
      <c r="E91" s="76"/>
      <c r="F91" s="76"/>
      <c r="G91" s="76"/>
      <c r="H91" s="76"/>
      <c r="I91" s="76"/>
      <c r="J91" s="76"/>
      <c r="K91" s="76"/>
      <c r="L91" s="76"/>
    </row>
    <row r="92" spans="2:12">
      <c r="B92" s="4"/>
      <c r="C92" s="76"/>
      <c r="D92" s="76"/>
      <c r="E92" s="76"/>
      <c r="F92" s="76"/>
      <c r="G92" s="76"/>
      <c r="H92" s="76"/>
      <c r="I92" s="76"/>
      <c r="J92" s="76"/>
      <c r="K92" s="76"/>
      <c r="L92" s="76"/>
    </row>
    <row r="93" spans="2:12">
      <c r="B93" s="4">
        <v>2</v>
      </c>
      <c r="C93" s="76" t="s">
        <v>67</v>
      </c>
      <c r="D93" s="76"/>
      <c r="E93" s="76"/>
      <c r="F93" s="76"/>
      <c r="G93" s="76"/>
      <c r="H93" s="76"/>
      <c r="I93" s="76"/>
      <c r="J93" s="76"/>
      <c r="K93" s="76"/>
      <c r="L93" s="76"/>
    </row>
    <row r="94" spans="2:12">
      <c r="B94" s="4"/>
      <c r="C94" s="8" t="s">
        <v>44</v>
      </c>
      <c r="D94" s="76" t="s">
        <v>68</v>
      </c>
      <c r="E94" s="76"/>
      <c r="F94" s="76"/>
      <c r="G94" s="76"/>
      <c r="H94" s="76"/>
      <c r="I94" s="76"/>
      <c r="J94" s="76"/>
      <c r="K94" s="76"/>
      <c r="L94" s="76"/>
    </row>
    <row r="95" spans="2:12">
      <c r="B95" s="4"/>
      <c r="C95" s="8" t="s">
        <v>46</v>
      </c>
      <c r="D95" s="76" t="s">
        <v>69</v>
      </c>
      <c r="E95" s="76"/>
      <c r="F95" s="76"/>
      <c r="G95" s="76"/>
      <c r="H95" s="76"/>
      <c r="I95" s="76"/>
      <c r="J95" s="76"/>
      <c r="K95" s="76"/>
      <c r="L95" s="76"/>
    </row>
    <row r="96" spans="2:12">
      <c r="B96" s="4"/>
      <c r="C96" s="8" t="s">
        <v>48</v>
      </c>
      <c r="D96" s="76" t="s">
        <v>70</v>
      </c>
      <c r="E96" s="76"/>
      <c r="F96" s="76"/>
      <c r="G96" s="76"/>
      <c r="H96" s="76"/>
      <c r="I96" s="76"/>
      <c r="J96" s="76"/>
      <c r="K96" s="76"/>
      <c r="L96" s="76"/>
    </row>
    <row r="97" spans="2:4">
      <c r="B97" s="4"/>
      <c r="C97" s="8" t="s">
        <v>71</v>
      </c>
      <c r="D97" s="76" t="s">
        <v>72</v>
      </c>
    </row>
    <row r="98" spans="2:4">
      <c r="B98" s="4"/>
      <c r="C98" s="8" t="s">
        <v>73</v>
      </c>
      <c r="D98" s="76" t="s">
        <v>74</v>
      </c>
    </row>
    <row r="99" spans="2:4">
      <c r="B99" s="4"/>
      <c r="C99" s="8" t="s">
        <v>75</v>
      </c>
      <c r="D99" s="76" t="s">
        <v>76</v>
      </c>
    </row>
    <row r="100" spans="2:4">
      <c r="B100" s="76"/>
      <c r="C100" s="8" t="s">
        <v>77</v>
      </c>
      <c r="D100" s="76" t="s">
        <v>78</v>
      </c>
    </row>
    <row r="101" spans="2:4">
      <c r="B101" s="76"/>
      <c r="C101" s="8" t="s">
        <v>79</v>
      </c>
      <c r="D101" s="76" t="s">
        <v>80</v>
      </c>
    </row>
    <row r="102" spans="2:4">
      <c r="B102" s="76"/>
      <c r="C102" s="8"/>
      <c r="D102" s="76"/>
    </row>
    <row r="103" spans="2:4">
      <c r="B103" s="4">
        <v>3</v>
      </c>
      <c r="C103" s="76" t="s">
        <v>81</v>
      </c>
      <c r="D103" s="76"/>
    </row>
    <row r="105" spans="2:4">
      <c r="B105" s="4">
        <v>4</v>
      </c>
      <c r="C105" s="9" t="s">
        <v>82</v>
      </c>
      <c r="D105" s="76"/>
    </row>
    <row r="107" spans="2:4">
      <c r="B107" s="4">
        <v>5</v>
      </c>
      <c r="C107" s="76" t="s">
        <v>83</v>
      </c>
      <c r="D107" s="76"/>
    </row>
    <row r="108" spans="2:4">
      <c r="B108" s="4"/>
      <c r="C108" s="76"/>
      <c r="D108" s="76"/>
    </row>
    <row r="109" spans="2:4">
      <c r="B109" s="4">
        <v>6</v>
      </c>
      <c r="C109" s="76" t="s">
        <v>84</v>
      </c>
      <c r="D109" s="76"/>
    </row>
    <row r="110" spans="2:4">
      <c r="B110" s="4"/>
      <c r="C110" s="76"/>
      <c r="D110" s="76"/>
    </row>
    <row r="111" spans="2:4">
      <c r="B111" s="4">
        <v>7</v>
      </c>
      <c r="C111" s="76" t="s">
        <v>85</v>
      </c>
      <c r="D111" s="76"/>
    </row>
    <row r="113" spans="2:3">
      <c r="B113" s="4">
        <v>8</v>
      </c>
      <c r="C113" s="76" t="s">
        <v>86</v>
      </c>
    </row>
    <row r="115" spans="2:3">
      <c r="B115" s="4">
        <v>9</v>
      </c>
      <c r="C115" s="76" t="s">
        <v>87</v>
      </c>
    </row>
    <row r="117" spans="2:3">
      <c r="B117" s="4">
        <v>10</v>
      </c>
      <c r="C117" s="76" t="s">
        <v>88</v>
      </c>
    </row>
  </sheetData>
  <mergeCells count="44">
    <mergeCell ref="A1:I1"/>
    <mergeCell ref="C40:K40"/>
    <mergeCell ref="C57:D57"/>
    <mergeCell ref="G57:H57"/>
    <mergeCell ref="F73:G73"/>
    <mergeCell ref="G59:H59"/>
    <mergeCell ref="G60:H60"/>
    <mergeCell ref="G61:H61"/>
    <mergeCell ref="G62:H62"/>
    <mergeCell ref="G63:H63"/>
    <mergeCell ref="G64:H64"/>
    <mergeCell ref="C58:D63"/>
    <mergeCell ref="F70:G70"/>
    <mergeCell ref="F71:G71"/>
    <mergeCell ref="F72:G72"/>
    <mergeCell ref="G58:H58"/>
    <mergeCell ref="C82:D87"/>
    <mergeCell ref="G82:H82"/>
    <mergeCell ref="G83:H83"/>
    <mergeCell ref="G84:H84"/>
    <mergeCell ref="G85:H85"/>
    <mergeCell ref="G86:H86"/>
    <mergeCell ref="G87:H87"/>
    <mergeCell ref="F74:G74"/>
    <mergeCell ref="F75:G75"/>
    <mergeCell ref="F76:G76"/>
    <mergeCell ref="C81:D81"/>
    <mergeCell ref="G81:H81"/>
    <mergeCell ref="G88:H88"/>
    <mergeCell ref="I81:J81"/>
    <mergeCell ref="I82:J82"/>
    <mergeCell ref="I83:J83"/>
    <mergeCell ref="I84:J84"/>
    <mergeCell ref="I85:J85"/>
    <mergeCell ref="I86:J86"/>
    <mergeCell ref="I87:J87"/>
    <mergeCell ref="K87:L87"/>
    <mergeCell ref="K88:L88"/>
    <mergeCell ref="K81:L81"/>
    <mergeCell ref="K82:L82"/>
    <mergeCell ref="K83:L83"/>
    <mergeCell ref="K84:L84"/>
    <mergeCell ref="K85:L85"/>
    <mergeCell ref="K86:L86"/>
  </mergeCell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8237F-F90F-4916-BA89-4D0F92706664}">
  <dimension ref="A1:G219"/>
  <sheetViews>
    <sheetView topLeftCell="A68" workbookViewId="0"/>
  </sheetViews>
  <sheetFormatPr defaultColWidth="9.85546875" defaultRowHeight="14.45"/>
  <cols>
    <col min="1" max="1" width="18.42578125" bestFit="1" customWidth="1"/>
    <col min="2" max="2" width="10.85546875" bestFit="1" customWidth="1"/>
    <col min="3" max="3" width="11" bestFit="1" customWidth="1"/>
    <col min="4" max="4" width="96.85546875" bestFit="1" customWidth="1"/>
    <col min="5" max="5" width="17.7109375" style="4" bestFit="1" customWidth="1"/>
    <col min="6" max="7" width="11.5703125" style="4" bestFit="1" customWidth="1"/>
  </cols>
  <sheetData>
    <row r="1" spans="1:7">
      <c r="A1" s="75" t="s">
        <v>89</v>
      </c>
      <c r="B1" s="76"/>
      <c r="C1" s="76"/>
      <c r="D1" s="76"/>
    </row>
    <row r="3" spans="1:7">
      <c r="A3" s="109" t="s">
        <v>90</v>
      </c>
      <c r="B3" s="1" t="s">
        <v>91</v>
      </c>
      <c r="C3" s="1" t="s">
        <v>92</v>
      </c>
      <c r="D3" s="1" t="s">
        <v>93</v>
      </c>
      <c r="E3" s="1" t="s">
        <v>94</v>
      </c>
      <c r="F3" s="1" t="s">
        <v>95</v>
      </c>
      <c r="G3" s="1" t="s">
        <v>96</v>
      </c>
    </row>
    <row r="4" spans="1:7">
      <c r="A4" s="2" t="s">
        <v>97</v>
      </c>
      <c r="B4" s="2" t="s">
        <v>98</v>
      </c>
      <c r="C4" s="2" t="s">
        <v>99</v>
      </c>
      <c r="D4" s="2" t="s">
        <v>100</v>
      </c>
      <c r="E4" s="3" t="s">
        <v>101</v>
      </c>
      <c r="F4" s="5">
        <v>690.74798583984375</v>
      </c>
      <c r="G4" s="5">
        <v>19.182998657226563</v>
      </c>
    </row>
    <row r="5" spans="1:7">
      <c r="A5" s="2" t="s">
        <v>97</v>
      </c>
      <c r="B5" s="2" t="s">
        <v>98</v>
      </c>
      <c r="C5" s="2" t="s">
        <v>102</v>
      </c>
      <c r="D5" s="2" t="s">
        <v>103</v>
      </c>
      <c r="E5" s="3" t="s">
        <v>101</v>
      </c>
      <c r="F5" s="5">
        <v>5.6999996304512024E-2</v>
      </c>
      <c r="G5" s="5">
        <v>6.0000000521540642E-3</v>
      </c>
    </row>
    <row r="6" spans="1:7">
      <c r="A6" s="2" t="s">
        <v>97</v>
      </c>
      <c r="B6" s="2" t="s">
        <v>98</v>
      </c>
      <c r="C6" s="2" t="s">
        <v>104</v>
      </c>
      <c r="D6" s="2" t="s">
        <v>105</v>
      </c>
      <c r="E6" s="3" t="s">
        <v>101</v>
      </c>
      <c r="F6" s="5">
        <v>1.9099999666213989</v>
      </c>
      <c r="G6" s="5">
        <v>0.25</v>
      </c>
    </row>
    <row r="7" spans="1:7">
      <c r="A7" s="2" t="s">
        <v>97</v>
      </c>
      <c r="B7" s="2" t="s">
        <v>98</v>
      </c>
      <c r="C7" s="2" t="s">
        <v>106</v>
      </c>
      <c r="D7" s="2" t="s">
        <v>107</v>
      </c>
      <c r="E7" s="3" t="s">
        <v>101</v>
      </c>
      <c r="F7" s="5">
        <v>0.87400001287460327</v>
      </c>
      <c r="G7" s="5">
        <v>0.11100000143051147</v>
      </c>
    </row>
    <row r="8" spans="1:7">
      <c r="A8" s="2" t="s">
        <v>97</v>
      </c>
      <c r="B8" s="2" t="s">
        <v>98</v>
      </c>
      <c r="C8" s="2" t="s">
        <v>108</v>
      </c>
      <c r="D8" s="2" t="s">
        <v>109</v>
      </c>
      <c r="E8" s="3" t="s">
        <v>101</v>
      </c>
      <c r="F8" s="5">
        <v>4.5</v>
      </c>
      <c r="G8" s="5">
        <v>0.24599999189376831</v>
      </c>
    </row>
    <row r="9" spans="1:7">
      <c r="A9" s="2" t="s">
        <v>97</v>
      </c>
      <c r="B9" s="2" t="s">
        <v>98</v>
      </c>
      <c r="C9" s="2" t="s">
        <v>110</v>
      </c>
      <c r="D9" s="2" t="s">
        <v>111</v>
      </c>
      <c r="E9" s="3" t="s">
        <v>101</v>
      </c>
      <c r="F9" s="5">
        <v>36.257999420166016</v>
      </c>
      <c r="G9" s="5">
        <v>3.117999792098999</v>
      </c>
    </row>
    <row r="10" spans="1:7">
      <c r="A10" s="2" t="s">
        <v>97</v>
      </c>
      <c r="B10" s="2" t="s">
        <v>98</v>
      </c>
      <c r="C10" s="2" t="s">
        <v>112</v>
      </c>
      <c r="D10" s="2" t="s">
        <v>113</v>
      </c>
      <c r="E10" s="3" t="s">
        <v>101</v>
      </c>
      <c r="F10" s="5">
        <v>170.29899597167969</v>
      </c>
      <c r="G10" s="5">
        <v>6.2870001792907715</v>
      </c>
    </row>
    <row r="11" spans="1:7">
      <c r="A11" s="2" t="s">
        <v>97</v>
      </c>
      <c r="B11" s="2" t="s">
        <v>98</v>
      </c>
      <c r="C11" s="2" t="s">
        <v>114</v>
      </c>
      <c r="D11" s="2" t="s">
        <v>115</v>
      </c>
      <c r="E11" s="3" t="s">
        <v>101</v>
      </c>
      <c r="F11" s="5">
        <v>34.5</v>
      </c>
      <c r="G11" s="5">
        <v>5.9000000953674316</v>
      </c>
    </row>
    <row r="12" spans="1:7">
      <c r="A12" s="2" t="s">
        <v>97</v>
      </c>
      <c r="B12" s="2" t="s">
        <v>98</v>
      </c>
      <c r="C12" s="2" t="s">
        <v>116</v>
      </c>
      <c r="D12" s="2" t="s">
        <v>117</v>
      </c>
      <c r="E12" s="3" t="s">
        <v>101</v>
      </c>
      <c r="F12" s="5">
        <v>2.8999999165534973E-2</v>
      </c>
      <c r="G12" s="5">
        <v>8.0000003799796104E-3</v>
      </c>
    </row>
    <row r="13" spans="1:7">
      <c r="A13" s="2" t="s">
        <v>97</v>
      </c>
      <c r="B13" s="2" t="s">
        <v>98</v>
      </c>
      <c r="C13" s="2" t="s">
        <v>118</v>
      </c>
      <c r="D13" s="2" t="s">
        <v>119</v>
      </c>
      <c r="E13" s="3" t="s">
        <v>101</v>
      </c>
      <c r="F13" s="5">
        <v>108.76200103759766</v>
      </c>
      <c r="G13" s="5">
        <v>0.56800001859664917</v>
      </c>
    </row>
    <row r="14" spans="1:7">
      <c r="A14" s="2" t="s">
        <v>97</v>
      </c>
      <c r="B14" s="2" t="s">
        <v>98</v>
      </c>
      <c r="C14" s="2" t="s">
        <v>120</v>
      </c>
      <c r="D14" s="2" t="s">
        <v>121</v>
      </c>
      <c r="E14" s="3" t="s">
        <v>101</v>
      </c>
      <c r="F14" s="5">
        <v>3.9999999105930328E-2</v>
      </c>
      <c r="G14" s="36">
        <v>3.0000000260770321E-3</v>
      </c>
    </row>
    <row r="15" spans="1:7">
      <c r="A15" s="2" t="s">
        <v>97</v>
      </c>
      <c r="B15" s="2" t="s">
        <v>98</v>
      </c>
      <c r="C15" s="2" t="s">
        <v>122</v>
      </c>
      <c r="D15" s="2" t="s">
        <v>123</v>
      </c>
      <c r="E15" s="3" t="s">
        <v>101</v>
      </c>
      <c r="F15" s="5">
        <v>2.9999999329447746E-2</v>
      </c>
      <c r="G15" s="110" t="s">
        <v>124</v>
      </c>
    </row>
    <row r="16" spans="1:7">
      <c r="A16" s="2" t="s">
        <v>97</v>
      </c>
      <c r="B16" s="2" t="s">
        <v>98</v>
      </c>
      <c r="C16" s="2" t="s">
        <v>125</v>
      </c>
      <c r="D16" s="2" t="s">
        <v>126</v>
      </c>
      <c r="E16" s="3" t="s">
        <v>101</v>
      </c>
      <c r="F16" s="38">
        <v>3.7721049011452124E-5</v>
      </c>
      <c r="G16" s="38">
        <v>3.5097549698548391E-5</v>
      </c>
    </row>
    <row r="17" spans="1:7">
      <c r="A17" s="2" t="s">
        <v>97</v>
      </c>
      <c r="B17" s="2" t="s">
        <v>98</v>
      </c>
      <c r="C17" s="2" t="s">
        <v>127</v>
      </c>
      <c r="D17" s="2" t="s">
        <v>128</v>
      </c>
      <c r="E17" s="3" t="s">
        <v>101</v>
      </c>
      <c r="F17" s="38">
        <v>3.9583948819199577E-5</v>
      </c>
      <c r="G17" s="38">
        <v>2.145094913430512E-5</v>
      </c>
    </row>
    <row r="18" spans="1:7">
      <c r="A18" s="2" t="s">
        <v>97</v>
      </c>
      <c r="B18" s="2" t="s">
        <v>98</v>
      </c>
      <c r="C18" s="2" t="s">
        <v>129</v>
      </c>
      <c r="D18" s="2" t="s">
        <v>130</v>
      </c>
      <c r="E18" s="3" t="s">
        <v>101</v>
      </c>
      <c r="F18" s="5">
        <v>63.649700164794922</v>
      </c>
      <c r="G18" s="5">
        <v>30.966804504394531</v>
      </c>
    </row>
    <row r="19" spans="1:7">
      <c r="A19" s="2" t="s">
        <v>97</v>
      </c>
      <c r="B19" s="2" t="s">
        <v>98</v>
      </c>
      <c r="C19" s="2" t="s">
        <v>131</v>
      </c>
      <c r="D19" s="2" t="s">
        <v>132</v>
      </c>
      <c r="E19" s="3" t="s">
        <v>101</v>
      </c>
      <c r="F19" s="5">
        <v>0.62952500581741333</v>
      </c>
      <c r="G19" s="5">
        <v>1.4573407173156738</v>
      </c>
    </row>
    <row r="20" spans="1:7">
      <c r="A20" s="2" t="s">
        <v>97</v>
      </c>
      <c r="B20" s="2" t="s">
        <v>98</v>
      </c>
      <c r="C20" s="2" t="s">
        <v>133</v>
      </c>
      <c r="D20" s="2" t="s">
        <v>134</v>
      </c>
      <c r="E20" s="3" t="s">
        <v>101</v>
      </c>
      <c r="F20" s="5">
        <v>2.1970968246459961</v>
      </c>
      <c r="G20" s="5">
        <v>4.679206371307373</v>
      </c>
    </row>
    <row r="21" spans="1:7">
      <c r="A21" s="2" t="s">
        <v>97</v>
      </c>
      <c r="B21" s="2" t="s">
        <v>98</v>
      </c>
      <c r="C21" s="2" t="s">
        <v>135</v>
      </c>
      <c r="D21" s="2" t="s">
        <v>136</v>
      </c>
      <c r="E21" s="3" t="s">
        <v>101</v>
      </c>
      <c r="F21" s="5">
        <v>1.9987000152468681E-2</v>
      </c>
      <c r="G21" s="5">
        <v>2.1464329212903976E-2</v>
      </c>
    </row>
    <row r="22" spans="1:7">
      <c r="A22" s="2" t="s">
        <v>97</v>
      </c>
      <c r="B22" s="2" t="s">
        <v>98</v>
      </c>
      <c r="C22" s="2" t="s">
        <v>137</v>
      </c>
      <c r="D22" s="2" t="s">
        <v>138</v>
      </c>
      <c r="E22" s="3" t="s">
        <v>101</v>
      </c>
      <c r="F22" s="5">
        <v>0.63721942901611328</v>
      </c>
      <c r="G22" s="5">
        <v>0.82663476467132568</v>
      </c>
    </row>
    <row r="23" spans="1:7">
      <c r="A23" s="2" t="s">
        <v>97</v>
      </c>
      <c r="B23" s="2" t="s">
        <v>98</v>
      </c>
      <c r="C23" s="2" t="s">
        <v>139</v>
      </c>
      <c r="D23" s="2" t="s">
        <v>140</v>
      </c>
      <c r="E23" s="3" t="s">
        <v>101</v>
      </c>
      <c r="F23" s="37">
        <v>7.4031137046404183E-5</v>
      </c>
      <c r="G23" s="38">
        <v>3.2551208278164268E-5</v>
      </c>
    </row>
    <row r="24" spans="1:7">
      <c r="A24" s="2" t="s">
        <v>97</v>
      </c>
      <c r="B24" s="2" t="s">
        <v>98</v>
      </c>
      <c r="C24" s="2" t="s">
        <v>141</v>
      </c>
      <c r="D24" s="2" t="s">
        <v>142</v>
      </c>
      <c r="E24" s="3" t="s">
        <v>101</v>
      </c>
      <c r="F24" s="5">
        <v>13.127639770507813</v>
      </c>
      <c r="G24" s="5">
        <v>0.85246318578720093</v>
      </c>
    </row>
    <row r="25" spans="1:7">
      <c r="A25" s="2" t="s">
        <v>97</v>
      </c>
      <c r="B25" s="2" t="s">
        <v>98</v>
      </c>
      <c r="C25" s="2" t="s">
        <v>143</v>
      </c>
      <c r="D25" s="2" t="s">
        <v>144</v>
      </c>
      <c r="E25" s="3" t="s">
        <v>101</v>
      </c>
      <c r="F25" s="5">
        <v>2.5740001201629639</v>
      </c>
      <c r="G25" s="5">
        <v>0.25</v>
      </c>
    </row>
    <row r="26" spans="1:7">
      <c r="A26" s="2" t="s">
        <v>97</v>
      </c>
      <c r="B26" s="2" t="s">
        <v>98</v>
      </c>
      <c r="C26" s="2" t="s">
        <v>145</v>
      </c>
      <c r="D26" s="2" t="s">
        <v>146</v>
      </c>
      <c r="E26" s="3" t="s">
        <v>101</v>
      </c>
      <c r="F26" s="5">
        <v>8.9849996566772461</v>
      </c>
      <c r="G26" s="5">
        <v>1.3299999237060547</v>
      </c>
    </row>
    <row r="27" spans="1:7">
      <c r="A27" s="2" t="s">
        <v>97</v>
      </c>
      <c r="B27" s="2" t="s">
        <v>98</v>
      </c>
      <c r="C27" s="2" t="s">
        <v>147</v>
      </c>
      <c r="D27" s="2" t="s">
        <v>148</v>
      </c>
      <c r="E27" s="3" t="s">
        <v>101</v>
      </c>
      <c r="F27" s="5">
        <v>1.7000000476837158</v>
      </c>
      <c r="G27" s="5">
        <v>1.5</v>
      </c>
    </row>
    <row r="28" spans="1:7">
      <c r="A28" s="2" t="s">
        <v>97</v>
      </c>
      <c r="B28" s="2" t="s">
        <v>98</v>
      </c>
      <c r="C28" s="2" t="s">
        <v>149</v>
      </c>
      <c r="D28" s="2" t="s">
        <v>150</v>
      </c>
      <c r="E28" s="3" t="s">
        <v>101</v>
      </c>
      <c r="F28" s="5">
        <v>10.699999809265137</v>
      </c>
      <c r="G28" s="5">
        <v>5.9999998658895493E-2</v>
      </c>
    </row>
    <row r="29" spans="1:7">
      <c r="A29" s="2" t="s">
        <v>97</v>
      </c>
      <c r="B29" s="2" t="s">
        <v>98</v>
      </c>
      <c r="C29" s="2" t="s">
        <v>151</v>
      </c>
      <c r="D29" s="2" t="s">
        <v>152</v>
      </c>
      <c r="E29" s="3" t="s">
        <v>101</v>
      </c>
      <c r="F29" s="5">
        <v>7.0000000298023224E-2</v>
      </c>
      <c r="G29" s="36">
        <v>4.0000001899898052E-3</v>
      </c>
    </row>
    <row r="30" spans="1:7">
      <c r="A30" s="2" t="s">
        <v>97</v>
      </c>
      <c r="B30" s="2" t="s">
        <v>98</v>
      </c>
      <c r="C30" s="2" t="s">
        <v>153</v>
      </c>
      <c r="D30" s="2" t="s">
        <v>154</v>
      </c>
      <c r="E30" s="3" t="s">
        <v>101</v>
      </c>
      <c r="F30" s="110" t="s">
        <v>124</v>
      </c>
      <c r="G30" s="5">
        <v>1.2549999952316284</v>
      </c>
    </row>
    <row r="31" spans="1:7">
      <c r="A31" s="2" t="s">
        <v>97</v>
      </c>
      <c r="B31" s="2" t="s">
        <v>98</v>
      </c>
      <c r="C31" s="2" t="s">
        <v>155</v>
      </c>
      <c r="D31" s="2" t="s">
        <v>156</v>
      </c>
      <c r="E31" s="3" t="s">
        <v>101</v>
      </c>
      <c r="F31" s="5">
        <v>1.0399999618530273</v>
      </c>
      <c r="G31" s="5">
        <v>1.3359999656677246</v>
      </c>
    </row>
    <row r="32" spans="1:7">
      <c r="A32" s="2" t="s">
        <v>97</v>
      </c>
      <c r="B32" s="2" t="s">
        <v>98</v>
      </c>
      <c r="C32" s="2" t="s">
        <v>157</v>
      </c>
      <c r="D32" s="2" t="s">
        <v>158</v>
      </c>
      <c r="E32" s="3" t="s">
        <v>101</v>
      </c>
      <c r="F32" s="5">
        <v>6.0000002384185791E-2</v>
      </c>
      <c r="G32" s="5">
        <v>0.10999999940395355</v>
      </c>
    </row>
    <row r="33" spans="1:7">
      <c r="A33" s="2" t="s">
        <v>97</v>
      </c>
      <c r="B33" s="2" t="s">
        <v>98</v>
      </c>
      <c r="C33" s="2" t="s">
        <v>159</v>
      </c>
      <c r="D33" s="2" t="s">
        <v>160</v>
      </c>
      <c r="E33" s="3" t="s">
        <v>101</v>
      </c>
      <c r="F33" s="5">
        <v>1.2100000381469727</v>
      </c>
      <c r="G33" s="5">
        <v>2.9999999329447746E-2</v>
      </c>
    </row>
    <row r="34" spans="1:7">
      <c r="A34" s="2" t="s">
        <v>97</v>
      </c>
      <c r="B34" s="2" t="s">
        <v>98</v>
      </c>
      <c r="C34" s="2" t="s">
        <v>161</v>
      </c>
      <c r="D34" s="2" t="s">
        <v>162</v>
      </c>
      <c r="E34" s="3" t="s">
        <v>101</v>
      </c>
      <c r="F34" s="110" t="s">
        <v>124</v>
      </c>
      <c r="G34" s="5">
        <v>0.8320000171661377</v>
      </c>
    </row>
    <row r="35" spans="1:7">
      <c r="A35" s="2" t="s">
        <v>97</v>
      </c>
      <c r="B35" s="2" t="s">
        <v>98</v>
      </c>
      <c r="C35" s="2" t="s">
        <v>163</v>
      </c>
      <c r="D35" s="2" t="s">
        <v>164</v>
      </c>
      <c r="E35" s="3" t="s">
        <v>101</v>
      </c>
      <c r="F35" s="5">
        <v>0.61000001430511475</v>
      </c>
      <c r="G35" s="5">
        <v>0.23999999463558197</v>
      </c>
    </row>
    <row r="36" spans="1:7">
      <c r="A36" s="2" t="s">
        <v>97</v>
      </c>
      <c r="B36" s="2" t="s">
        <v>98</v>
      </c>
      <c r="C36" s="2" t="s">
        <v>165</v>
      </c>
      <c r="D36" s="2" t="s">
        <v>166</v>
      </c>
      <c r="E36" s="3" t="s">
        <v>101</v>
      </c>
      <c r="F36" s="110" t="s">
        <v>124</v>
      </c>
      <c r="G36" s="5">
        <v>11.234999656677246</v>
      </c>
    </row>
    <row r="37" spans="1:7">
      <c r="A37" s="2" t="s">
        <v>97</v>
      </c>
      <c r="B37" s="2" t="s">
        <v>98</v>
      </c>
      <c r="C37" s="2" t="s">
        <v>167</v>
      </c>
      <c r="D37" s="2" t="s">
        <v>168</v>
      </c>
      <c r="E37" s="3" t="s">
        <v>101</v>
      </c>
      <c r="F37" s="110" t="s">
        <v>124</v>
      </c>
      <c r="G37" s="5">
        <v>0.20800000429153442</v>
      </c>
    </row>
    <row r="38" spans="1:7">
      <c r="A38" s="2" t="s">
        <v>97</v>
      </c>
      <c r="B38" s="2" t="s">
        <v>98</v>
      </c>
      <c r="C38" s="2" t="s">
        <v>169</v>
      </c>
      <c r="D38" s="2" t="s">
        <v>170</v>
      </c>
      <c r="E38" s="3" t="s">
        <v>101</v>
      </c>
      <c r="F38" s="110" t="s">
        <v>124</v>
      </c>
      <c r="G38" s="5">
        <v>0.7369999885559082</v>
      </c>
    </row>
    <row r="39" spans="1:7">
      <c r="A39" s="2" t="s">
        <v>97</v>
      </c>
      <c r="B39" s="2" t="s">
        <v>98</v>
      </c>
      <c r="C39" s="2" t="s">
        <v>171</v>
      </c>
      <c r="D39" s="2" t="s">
        <v>172</v>
      </c>
      <c r="E39" s="3" t="s">
        <v>101</v>
      </c>
      <c r="F39" s="110" t="s">
        <v>124</v>
      </c>
      <c r="G39" s="5">
        <v>8.5419998168945313</v>
      </c>
    </row>
    <row r="40" spans="1:7">
      <c r="A40" s="2" t="s">
        <v>97</v>
      </c>
      <c r="B40" s="2" t="s">
        <v>98</v>
      </c>
      <c r="C40" s="2" t="s">
        <v>173</v>
      </c>
      <c r="D40" s="2" t="s">
        <v>174</v>
      </c>
      <c r="E40" s="3" t="s">
        <v>101</v>
      </c>
      <c r="F40" s="110" t="s">
        <v>124</v>
      </c>
      <c r="G40" s="5">
        <v>12.670000076293945</v>
      </c>
    </row>
    <row r="41" spans="1:7">
      <c r="A41" s="2" t="s">
        <v>97</v>
      </c>
      <c r="B41" s="2" t="s">
        <v>98</v>
      </c>
      <c r="C41" s="2" t="s">
        <v>175</v>
      </c>
      <c r="D41" s="2" t="s">
        <v>176</v>
      </c>
      <c r="E41" s="3" t="s">
        <v>101</v>
      </c>
      <c r="F41" s="110" t="s">
        <v>124</v>
      </c>
      <c r="G41" s="5">
        <v>1.9999999552965164E-2</v>
      </c>
    </row>
    <row r="42" spans="1:7" ht="28.9">
      <c r="A42" s="2" t="s">
        <v>97</v>
      </c>
      <c r="B42" s="2" t="s">
        <v>177</v>
      </c>
      <c r="C42" s="2" t="s">
        <v>178</v>
      </c>
      <c r="D42" s="2" t="s">
        <v>179</v>
      </c>
      <c r="E42" s="3" t="s">
        <v>180</v>
      </c>
      <c r="F42" s="110" t="s">
        <v>124</v>
      </c>
      <c r="G42" s="5">
        <v>98.133232116699219</v>
      </c>
    </row>
    <row r="43" spans="1:7" ht="28.9">
      <c r="A43" s="2" t="s">
        <v>97</v>
      </c>
      <c r="B43" s="2" t="s">
        <v>177</v>
      </c>
      <c r="C43" s="2" t="s">
        <v>181</v>
      </c>
      <c r="D43" s="2" t="s">
        <v>182</v>
      </c>
      <c r="E43" s="3" t="s">
        <v>183</v>
      </c>
      <c r="F43" s="5">
        <v>19.851749420166016</v>
      </c>
      <c r="G43" s="5">
        <v>79.69122314453125</v>
      </c>
    </row>
    <row r="44" spans="1:7" ht="28.9">
      <c r="A44" s="2" t="s">
        <v>97</v>
      </c>
      <c r="B44" s="2" t="s">
        <v>177</v>
      </c>
      <c r="C44" s="2" t="s">
        <v>184</v>
      </c>
      <c r="D44" s="2" t="s">
        <v>185</v>
      </c>
      <c r="E44" s="3" t="s">
        <v>183</v>
      </c>
      <c r="F44" s="5">
        <v>218.8114013671875</v>
      </c>
      <c r="G44" s="5">
        <v>304.83309936523438</v>
      </c>
    </row>
    <row r="45" spans="1:7" ht="28.9">
      <c r="A45" s="2" t="s">
        <v>97</v>
      </c>
      <c r="B45" s="2" t="s">
        <v>177</v>
      </c>
      <c r="C45" s="2" t="s">
        <v>186</v>
      </c>
      <c r="D45" s="2" t="s">
        <v>187</v>
      </c>
      <c r="E45" s="3" t="s">
        <v>183</v>
      </c>
      <c r="F45" s="5">
        <v>661.48162841796875</v>
      </c>
      <c r="G45" s="5">
        <v>507.377197265625</v>
      </c>
    </row>
    <row r="46" spans="1:7" ht="28.9">
      <c r="A46" s="2" t="s">
        <v>97</v>
      </c>
      <c r="B46" s="2" t="s">
        <v>177</v>
      </c>
      <c r="C46" s="2" t="s">
        <v>188</v>
      </c>
      <c r="D46" s="2" t="s">
        <v>189</v>
      </c>
      <c r="E46" s="3" t="s">
        <v>190</v>
      </c>
      <c r="F46" s="5">
        <v>34.976341247558594</v>
      </c>
      <c r="G46" s="5">
        <v>26.364080429077148</v>
      </c>
    </row>
    <row r="47" spans="1:7" ht="28.9">
      <c r="A47" s="2" t="s">
        <v>97</v>
      </c>
      <c r="B47" s="2" t="s">
        <v>177</v>
      </c>
      <c r="C47" s="2" t="s">
        <v>191</v>
      </c>
      <c r="D47" s="2" t="s">
        <v>192</v>
      </c>
      <c r="E47" s="3" t="s">
        <v>193</v>
      </c>
      <c r="F47" s="5">
        <v>0.41574829816818237</v>
      </c>
      <c r="G47" s="5">
        <v>0.18119929730892181</v>
      </c>
    </row>
    <row r="48" spans="1:7" ht="28.9">
      <c r="A48" s="2" t="s">
        <v>97</v>
      </c>
      <c r="B48" s="2" t="s">
        <v>177</v>
      </c>
      <c r="C48" s="2" t="s">
        <v>194</v>
      </c>
      <c r="D48" s="2" t="s">
        <v>195</v>
      </c>
      <c r="E48" s="3" t="s">
        <v>196</v>
      </c>
      <c r="F48" s="5">
        <v>1.0487450361251831</v>
      </c>
      <c r="G48" s="5">
        <v>0.446748286485672</v>
      </c>
    </row>
    <row r="49" spans="1:7" ht="28.9">
      <c r="A49" s="2" t="s">
        <v>97</v>
      </c>
      <c r="B49" s="2" t="s">
        <v>177</v>
      </c>
      <c r="C49" s="2" t="s">
        <v>197</v>
      </c>
      <c r="D49" s="2" t="s">
        <v>198</v>
      </c>
      <c r="E49" s="3" t="s">
        <v>199</v>
      </c>
      <c r="F49" s="5">
        <v>5.1574550569057465E-2</v>
      </c>
      <c r="G49" s="5">
        <v>1.5359650366008282E-2</v>
      </c>
    </row>
    <row r="50" spans="1:7" ht="28.9">
      <c r="A50" s="2" t="s">
        <v>97</v>
      </c>
      <c r="B50" s="2" t="s">
        <v>177</v>
      </c>
      <c r="C50" s="2" t="s">
        <v>200</v>
      </c>
      <c r="D50" s="2" t="s">
        <v>201</v>
      </c>
      <c r="E50" s="3" t="s">
        <v>199</v>
      </c>
      <c r="F50" s="5">
        <v>22.46405029296875</v>
      </c>
      <c r="G50" s="5">
        <v>15.273240089416504</v>
      </c>
    </row>
    <row r="51" spans="1:7" ht="28.9">
      <c r="A51" s="2" t="s">
        <v>97</v>
      </c>
      <c r="B51" s="2" t="s">
        <v>177</v>
      </c>
      <c r="C51" s="2" t="s">
        <v>202</v>
      </c>
      <c r="D51" s="2" t="s">
        <v>203</v>
      </c>
      <c r="E51" s="3" t="s">
        <v>199</v>
      </c>
      <c r="F51" s="5">
        <v>3.6039330959320068</v>
      </c>
      <c r="G51" s="5">
        <v>2.2862188816070557</v>
      </c>
    </row>
    <row r="52" spans="1:7" ht="28.9">
      <c r="A52" s="2" t="s">
        <v>97</v>
      </c>
      <c r="B52" s="2" t="s">
        <v>177</v>
      </c>
      <c r="C52" s="2" t="s">
        <v>204</v>
      </c>
      <c r="D52" s="2" t="s">
        <v>205</v>
      </c>
      <c r="E52" s="3" t="s">
        <v>206</v>
      </c>
      <c r="F52" s="5">
        <v>6.9730057716369629</v>
      </c>
      <c r="G52" s="5">
        <v>8.0309333801269531</v>
      </c>
    </row>
    <row r="53" spans="1:7" ht="28.9">
      <c r="A53" s="2" t="s">
        <v>97</v>
      </c>
      <c r="B53" s="2" t="s">
        <v>177</v>
      </c>
      <c r="C53" s="2" t="s">
        <v>207</v>
      </c>
      <c r="D53" s="2" t="s">
        <v>208</v>
      </c>
      <c r="E53" s="3" t="s">
        <v>199</v>
      </c>
      <c r="F53" s="5">
        <v>4.9579648971557617</v>
      </c>
      <c r="G53" s="5">
        <v>1.6903840303421021</v>
      </c>
    </row>
    <row r="54" spans="1:7" ht="28.9">
      <c r="A54" s="2" t="s">
        <v>97</v>
      </c>
      <c r="B54" s="2" t="s">
        <v>177</v>
      </c>
      <c r="C54" s="2" t="s">
        <v>209</v>
      </c>
      <c r="D54" s="2" t="s">
        <v>210</v>
      </c>
      <c r="E54" s="3" t="s">
        <v>180</v>
      </c>
      <c r="F54" s="110" t="s">
        <v>124</v>
      </c>
      <c r="G54" s="5">
        <v>20.568290710449219</v>
      </c>
    </row>
    <row r="55" spans="1:7" ht="28.9">
      <c r="A55" s="2" t="s">
        <v>97</v>
      </c>
      <c r="B55" s="2" t="s">
        <v>177</v>
      </c>
      <c r="C55" s="2" t="s">
        <v>211</v>
      </c>
      <c r="D55" s="2" t="s">
        <v>212</v>
      </c>
      <c r="E55" s="3" t="s">
        <v>183</v>
      </c>
      <c r="F55" s="5">
        <v>1.7497609853744507</v>
      </c>
      <c r="G55" s="5">
        <v>0.95205432176589966</v>
      </c>
    </row>
    <row r="56" spans="1:7" ht="28.9">
      <c r="A56" s="2" t="s">
        <v>97</v>
      </c>
      <c r="B56" s="2" t="s">
        <v>177</v>
      </c>
      <c r="C56" s="2" t="s">
        <v>213</v>
      </c>
      <c r="D56" s="2" t="s">
        <v>214</v>
      </c>
      <c r="E56" s="3" t="s">
        <v>183</v>
      </c>
      <c r="F56" s="5">
        <v>179.82130432128906</v>
      </c>
      <c r="G56" s="5">
        <v>28.071199417114258</v>
      </c>
    </row>
    <row r="57" spans="1:7" ht="28.9">
      <c r="A57" s="2" t="s">
        <v>97</v>
      </c>
      <c r="B57" s="2" t="s">
        <v>177</v>
      </c>
      <c r="C57" s="2" t="s">
        <v>215</v>
      </c>
      <c r="D57" s="2" t="s">
        <v>216</v>
      </c>
      <c r="E57" s="3" t="s">
        <v>190</v>
      </c>
      <c r="F57" s="5">
        <v>14.501319885253906</v>
      </c>
      <c r="G57" s="5">
        <v>2.0377058982849121</v>
      </c>
    </row>
    <row r="58" spans="1:7" ht="28.9">
      <c r="A58" s="2" t="s">
        <v>97</v>
      </c>
      <c r="B58" s="2" t="s">
        <v>177</v>
      </c>
      <c r="C58" s="2" t="s">
        <v>217</v>
      </c>
      <c r="D58" s="2" t="s">
        <v>218</v>
      </c>
      <c r="E58" s="3" t="s">
        <v>219</v>
      </c>
      <c r="F58" s="5">
        <v>2.5914731025695801</v>
      </c>
      <c r="G58" s="5">
        <v>0.1103798970580101</v>
      </c>
    </row>
    <row r="59" spans="1:7" ht="28.9">
      <c r="A59" s="2" t="s">
        <v>97</v>
      </c>
      <c r="B59" s="2" t="s">
        <v>177</v>
      </c>
      <c r="C59" s="2" t="s">
        <v>220</v>
      </c>
      <c r="D59" s="2" t="s">
        <v>221</v>
      </c>
      <c r="E59" s="3" t="s">
        <v>193</v>
      </c>
      <c r="F59" s="5">
        <v>12.221360206604004</v>
      </c>
      <c r="G59" s="5">
        <v>0.76582628488540649</v>
      </c>
    </row>
    <row r="60" spans="1:7" ht="28.9">
      <c r="A60" s="2" t="s">
        <v>97</v>
      </c>
      <c r="B60" s="2" t="s">
        <v>177</v>
      </c>
      <c r="C60" s="2" t="s">
        <v>222</v>
      </c>
      <c r="D60" s="2" t="s">
        <v>223</v>
      </c>
      <c r="E60" s="3" t="s">
        <v>196</v>
      </c>
      <c r="F60" s="5">
        <v>50.350971221923828</v>
      </c>
      <c r="G60" s="5">
        <v>4.9067702293395996</v>
      </c>
    </row>
    <row r="61" spans="1:7" ht="28.9">
      <c r="A61" s="2" t="s">
        <v>97</v>
      </c>
      <c r="B61" s="2" t="s">
        <v>177</v>
      </c>
      <c r="C61" s="2" t="s">
        <v>224</v>
      </c>
      <c r="D61" s="2" t="s">
        <v>225</v>
      </c>
      <c r="E61" s="3" t="s">
        <v>199</v>
      </c>
      <c r="F61" s="5">
        <v>9.3189363479614258</v>
      </c>
      <c r="G61" s="5">
        <v>0.53171747922897339</v>
      </c>
    </row>
    <row r="62" spans="1:7" ht="28.9">
      <c r="A62" s="2" t="s">
        <v>97</v>
      </c>
      <c r="B62" s="2" t="s">
        <v>177</v>
      </c>
      <c r="C62" s="2" t="s">
        <v>226</v>
      </c>
      <c r="D62" s="2" t="s">
        <v>227</v>
      </c>
      <c r="E62" s="3" t="s">
        <v>199</v>
      </c>
      <c r="F62" s="5">
        <v>261.6304931640625</v>
      </c>
      <c r="G62" s="5">
        <v>21.236860275268555</v>
      </c>
    </row>
    <row r="63" spans="1:7" ht="28.9">
      <c r="A63" s="2" t="s">
        <v>97</v>
      </c>
      <c r="B63" s="2" t="s">
        <v>177</v>
      </c>
      <c r="C63" s="2" t="s">
        <v>228</v>
      </c>
      <c r="D63" s="2" t="s">
        <v>229</v>
      </c>
      <c r="E63" s="3" t="s">
        <v>199</v>
      </c>
      <c r="F63" s="5">
        <v>35.139839172363281</v>
      </c>
      <c r="G63" s="5">
        <v>2.5302670001983643</v>
      </c>
    </row>
    <row r="64" spans="1:7" ht="28.9">
      <c r="A64" s="2" t="s">
        <v>97</v>
      </c>
      <c r="B64" s="2" t="s">
        <v>177</v>
      </c>
      <c r="C64" s="2" t="s">
        <v>230</v>
      </c>
      <c r="D64" s="2" t="s">
        <v>231</v>
      </c>
      <c r="E64" s="3" t="s">
        <v>206</v>
      </c>
      <c r="F64" s="5">
        <v>7.77252197265625</v>
      </c>
      <c r="G64" s="5">
        <v>0.7611469030380249</v>
      </c>
    </row>
    <row r="65" spans="1:7" ht="28.9">
      <c r="A65" s="2" t="s">
        <v>97</v>
      </c>
      <c r="B65" s="2" t="s">
        <v>177</v>
      </c>
      <c r="C65" s="2" t="s">
        <v>232</v>
      </c>
      <c r="D65" s="2" t="s">
        <v>233</v>
      </c>
      <c r="E65" s="3" t="s">
        <v>199</v>
      </c>
      <c r="F65" s="5">
        <v>897.88580322265625</v>
      </c>
      <c r="G65" s="5">
        <v>35.335899353027344</v>
      </c>
    </row>
    <row r="66" spans="1:7" ht="28.9">
      <c r="A66" s="2" t="s">
        <v>97</v>
      </c>
      <c r="B66" s="2" t="s">
        <v>177</v>
      </c>
      <c r="C66" s="2" t="s">
        <v>234</v>
      </c>
      <c r="D66" s="2" t="s">
        <v>235</v>
      </c>
      <c r="E66" s="3" t="s">
        <v>199</v>
      </c>
      <c r="F66" s="5">
        <v>1142.406982421875</v>
      </c>
      <c r="G66" s="5">
        <v>43.028438568115234</v>
      </c>
    </row>
    <row r="67" spans="1:7" ht="28.9">
      <c r="A67" s="2" t="s">
        <v>97</v>
      </c>
      <c r="B67" s="2" t="s">
        <v>177</v>
      </c>
      <c r="C67" s="2" t="s">
        <v>236</v>
      </c>
      <c r="D67" s="2" t="s">
        <v>237</v>
      </c>
      <c r="E67" s="3" t="s">
        <v>199</v>
      </c>
      <c r="F67" s="5">
        <v>0.15654380619525909</v>
      </c>
      <c r="G67" s="5">
        <v>0.12984639406204224</v>
      </c>
    </row>
    <row r="68" spans="1:7" ht="28.9">
      <c r="A68" s="2" t="s">
        <v>97</v>
      </c>
      <c r="B68" s="2" t="s">
        <v>177</v>
      </c>
      <c r="C68" s="2" t="s">
        <v>238</v>
      </c>
      <c r="D68" s="2" t="s">
        <v>239</v>
      </c>
      <c r="E68" s="3" t="s">
        <v>199</v>
      </c>
      <c r="F68" s="5">
        <v>7.1477256715297699E-2</v>
      </c>
      <c r="G68" s="5">
        <v>4.382970929145813E-2</v>
      </c>
    </row>
    <row r="69" spans="1:7" ht="28.9">
      <c r="A69" s="2" t="s">
        <v>97</v>
      </c>
      <c r="B69" s="2" t="s">
        <v>177</v>
      </c>
      <c r="C69" s="2" t="s">
        <v>240</v>
      </c>
      <c r="D69" s="2" t="s">
        <v>241</v>
      </c>
      <c r="E69" s="3" t="s">
        <v>180</v>
      </c>
      <c r="F69" s="110" t="s">
        <v>124</v>
      </c>
      <c r="G69" s="5">
        <v>9.0978920459747314E-2</v>
      </c>
    </row>
    <row r="70" spans="1:7" ht="28.9">
      <c r="A70" s="2" t="s">
        <v>97</v>
      </c>
      <c r="B70" s="2" t="s">
        <v>177</v>
      </c>
      <c r="C70" s="2" t="s">
        <v>242</v>
      </c>
      <c r="D70" s="2" t="s">
        <v>243</v>
      </c>
      <c r="E70" s="3" t="s">
        <v>183</v>
      </c>
      <c r="F70" s="5">
        <v>4.8977889120578766E-2</v>
      </c>
      <c r="G70" s="5">
        <v>0.10289759933948517</v>
      </c>
    </row>
    <row r="71" spans="1:7" ht="28.9">
      <c r="A71" s="2" t="s">
        <v>97</v>
      </c>
      <c r="B71" s="2" t="s">
        <v>177</v>
      </c>
      <c r="C71" s="2" t="s">
        <v>244</v>
      </c>
      <c r="D71" s="2" t="s">
        <v>245</v>
      </c>
      <c r="E71" s="3" t="s">
        <v>183</v>
      </c>
      <c r="F71" s="5">
        <v>0.33257949352264404</v>
      </c>
      <c r="G71" s="5">
        <v>0.43670439720153809</v>
      </c>
    </row>
    <row r="72" spans="1:7" ht="28.9">
      <c r="A72" s="2" t="s">
        <v>97</v>
      </c>
      <c r="B72" s="2" t="s">
        <v>177</v>
      </c>
      <c r="C72" s="2" t="s">
        <v>246</v>
      </c>
      <c r="D72" s="2" t="s">
        <v>247</v>
      </c>
      <c r="E72" s="3" t="s">
        <v>190</v>
      </c>
      <c r="F72" s="5">
        <v>2.1275030449032784E-2</v>
      </c>
      <c r="G72" s="5">
        <v>3.3107779920101166E-2</v>
      </c>
    </row>
    <row r="73" spans="1:7" ht="28.9">
      <c r="A73" s="2" t="s">
        <v>97</v>
      </c>
      <c r="B73" s="2" t="s">
        <v>248</v>
      </c>
      <c r="C73" s="2" t="s">
        <v>249</v>
      </c>
      <c r="D73" s="2" t="s">
        <v>250</v>
      </c>
      <c r="E73" s="3" t="s">
        <v>251</v>
      </c>
      <c r="F73" s="5">
        <v>0.27448290586471558</v>
      </c>
      <c r="G73" s="5">
        <v>17.606960296630859</v>
      </c>
    </row>
    <row r="74" spans="1:7" ht="28.9">
      <c r="A74" s="2" t="s">
        <v>97</v>
      </c>
      <c r="B74" s="2" t="s">
        <v>248</v>
      </c>
      <c r="C74" s="2" t="s">
        <v>252</v>
      </c>
      <c r="D74" s="2" t="s">
        <v>253</v>
      </c>
      <c r="E74" s="3" t="s">
        <v>206</v>
      </c>
      <c r="F74" s="5">
        <v>6.6340737044811249E-2</v>
      </c>
      <c r="G74" s="5">
        <v>0.40761879086494446</v>
      </c>
    </row>
    <row r="75" spans="1:7" ht="28.9">
      <c r="A75" s="2" t="s">
        <v>97</v>
      </c>
      <c r="B75" s="2" t="s">
        <v>248</v>
      </c>
      <c r="C75" s="2" t="s">
        <v>254</v>
      </c>
      <c r="D75" s="2" t="s">
        <v>255</v>
      </c>
      <c r="E75" s="3" t="s">
        <v>190</v>
      </c>
      <c r="F75" s="5">
        <v>0.66060847043991089</v>
      </c>
      <c r="G75" s="5">
        <v>25.689060211181641</v>
      </c>
    </row>
    <row r="76" spans="1:7" ht="28.9">
      <c r="A76" s="2" t="s">
        <v>97</v>
      </c>
      <c r="B76" s="2" t="s">
        <v>248</v>
      </c>
      <c r="C76" s="2" t="s">
        <v>256</v>
      </c>
      <c r="D76" s="2" t="s">
        <v>257</v>
      </c>
      <c r="E76" s="3" t="s">
        <v>199</v>
      </c>
      <c r="F76" s="36">
        <v>1.0486330138519406E-3</v>
      </c>
      <c r="G76" s="5">
        <v>2.4725660681724548E-2</v>
      </c>
    </row>
    <row r="77" spans="1:7" ht="28.9">
      <c r="A77" s="2" t="s">
        <v>97</v>
      </c>
      <c r="B77" s="2" t="s">
        <v>248</v>
      </c>
      <c r="C77" s="2" t="s">
        <v>258</v>
      </c>
      <c r="D77" s="2" t="s">
        <v>259</v>
      </c>
      <c r="E77" s="3" t="s">
        <v>260</v>
      </c>
      <c r="F77" s="5">
        <v>0.18064980208873749</v>
      </c>
      <c r="G77" s="5">
        <v>5.9406042098999023</v>
      </c>
    </row>
    <row r="78" spans="1:7" ht="28.9">
      <c r="A78" s="2" t="s">
        <v>97</v>
      </c>
      <c r="B78" s="2" t="s">
        <v>248</v>
      </c>
      <c r="C78" s="2" t="s">
        <v>261</v>
      </c>
      <c r="D78" s="2" t="s">
        <v>262</v>
      </c>
      <c r="E78" s="3" t="s">
        <v>183</v>
      </c>
      <c r="F78" s="5">
        <v>0.48631569743156433</v>
      </c>
      <c r="G78" s="5">
        <v>21.795799255371094</v>
      </c>
    </row>
    <row r="79" spans="1:7" ht="28.9">
      <c r="A79" s="2" t="s">
        <v>97</v>
      </c>
      <c r="B79" s="2" t="s">
        <v>248</v>
      </c>
      <c r="C79" s="2" t="s">
        <v>263</v>
      </c>
      <c r="D79" s="2" t="s">
        <v>264</v>
      </c>
      <c r="E79" s="3" t="s">
        <v>265</v>
      </c>
      <c r="F79" s="37">
        <v>2.4442930589430034E-4</v>
      </c>
      <c r="G79" s="36">
        <v>4.7440840862691402E-3</v>
      </c>
    </row>
    <row r="80" spans="1:7" ht="28.9">
      <c r="A80" s="2" t="s">
        <v>97</v>
      </c>
      <c r="B80" s="2" t="s">
        <v>248</v>
      </c>
      <c r="C80" s="2" t="s">
        <v>266</v>
      </c>
      <c r="D80" s="2" t="s">
        <v>267</v>
      </c>
      <c r="E80" s="3" t="s">
        <v>268</v>
      </c>
      <c r="F80" s="5">
        <v>0.42861780524253845</v>
      </c>
      <c r="G80" s="5">
        <v>12.614459991455078</v>
      </c>
    </row>
    <row r="81" spans="1:7" ht="28.9">
      <c r="A81" s="2" t="s">
        <v>97</v>
      </c>
      <c r="B81" s="2" t="s">
        <v>248</v>
      </c>
      <c r="C81" s="2" t="s">
        <v>269</v>
      </c>
      <c r="D81" s="2" t="s">
        <v>270</v>
      </c>
      <c r="E81" s="3" t="s">
        <v>183</v>
      </c>
      <c r="F81" s="5">
        <v>0.87269008159637451</v>
      </c>
      <c r="G81" s="5">
        <v>23.056779861450195</v>
      </c>
    </row>
    <row r="82" spans="1:7">
      <c r="A82" s="2" t="s">
        <v>97</v>
      </c>
      <c r="B82" s="2" t="s">
        <v>248</v>
      </c>
      <c r="C82" s="2" t="s">
        <v>271</v>
      </c>
      <c r="D82" s="2" t="s">
        <v>272</v>
      </c>
      <c r="E82" s="3" t="s">
        <v>273</v>
      </c>
      <c r="F82" s="36">
        <v>4.1403057985007763E-3</v>
      </c>
      <c r="G82" s="5">
        <v>9.1970928013324738E-2</v>
      </c>
    </row>
    <row r="83" spans="1:7">
      <c r="A83" s="2" t="s">
        <v>97</v>
      </c>
      <c r="B83" s="2" t="s">
        <v>248</v>
      </c>
      <c r="C83" s="2" t="s">
        <v>274</v>
      </c>
      <c r="D83" s="2" t="s">
        <v>275</v>
      </c>
      <c r="E83" s="3" t="s">
        <v>199</v>
      </c>
      <c r="F83" s="5">
        <v>0.11172290146350861</v>
      </c>
      <c r="G83" s="5">
        <v>3.05417799949646</v>
      </c>
    </row>
    <row r="84" spans="1:7">
      <c r="A84" s="2" t="s">
        <v>97</v>
      </c>
      <c r="B84" s="2" t="s">
        <v>248</v>
      </c>
      <c r="C84" s="2" t="s">
        <v>276</v>
      </c>
      <c r="D84" s="2" t="s">
        <v>277</v>
      </c>
      <c r="E84" s="3" t="s">
        <v>251</v>
      </c>
      <c r="F84" s="5">
        <v>0.90082007646560669</v>
      </c>
      <c r="G84" s="5">
        <v>9.7419157028198242</v>
      </c>
    </row>
    <row r="85" spans="1:7">
      <c r="A85" s="2" t="s">
        <v>97</v>
      </c>
      <c r="B85" s="2" t="s">
        <v>248</v>
      </c>
      <c r="C85" s="2" t="s">
        <v>278</v>
      </c>
      <c r="D85" s="2" t="s">
        <v>279</v>
      </c>
      <c r="E85" s="3" t="s">
        <v>280</v>
      </c>
      <c r="F85" s="5">
        <v>0.71803629398345947</v>
      </c>
      <c r="G85" s="5">
        <v>2.2947831153869629</v>
      </c>
    </row>
    <row r="86" spans="1:7">
      <c r="A86" s="2" t="s">
        <v>97</v>
      </c>
      <c r="B86" s="2" t="s">
        <v>248</v>
      </c>
      <c r="C86" s="2" t="s">
        <v>281</v>
      </c>
      <c r="D86" s="2" t="s">
        <v>282</v>
      </c>
      <c r="E86" s="3" t="s">
        <v>206</v>
      </c>
      <c r="F86" s="5">
        <v>0.10168629884719849</v>
      </c>
      <c r="G86" s="5">
        <v>0.37572729587554932</v>
      </c>
    </row>
    <row r="87" spans="1:7">
      <c r="A87" s="2" t="s">
        <v>97</v>
      </c>
      <c r="B87" s="2" t="s">
        <v>248</v>
      </c>
      <c r="C87" s="2" t="s">
        <v>283</v>
      </c>
      <c r="D87" s="2" t="s">
        <v>284</v>
      </c>
      <c r="E87" s="3" t="s">
        <v>190</v>
      </c>
      <c r="F87" s="5">
        <v>4.0875730514526367</v>
      </c>
      <c r="G87" s="5">
        <v>12.834199905395508</v>
      </c>
    </row>
    <row r="88" spans="1:7">
      <c r="A88" s="2" t="s">
        <v>97</v>
      </c>
      <c r="B88" s="2" t="s">
        <v>248</v>
      </c>
      <c r="C88" s="2" t="s">
        <v>285</v>
      </c>
      <c r="D88" s="2" t="s">
        <v>286</v>
      </c>
      <c r="E88" s="3" t="s">
        <v>199</v>
      </c>
      <c r="F88" s="5">
        <v>0.70435482263565063</v>
      </c>
      <c r="G88" s="5">
        <v>0.98744362592697144</v>
      </c>
    </row>
    <row r="89" spans="1:7">
      <c r="A89" s="2" t="s">
        <v>97</v>
      </c>
      <c r="B89" s="2" t="s">
        <v>248</v>
      </c>
      <c r="C89" s="2" t="s">
        <v>287</v>
      </c>
      <c r="D89" s="2" t="s">
        <v>288</v>
      </c>
      <c r="E89" s="3" t="s">
        <v>199</v>
      </c>
      <c r="F89" s="5">
        <v>1.0613149963319302E-2</v>
      </c>
      <c r="G89" s="5">
        <v>3.3842701464891434E-2</v>
      </c>
    </row>
    <row r="90" spans="1:7">
      <c r="A90" s="2" t="s">
        <v>97</v>
      </c>
      <c r="B90" s="2" t="s">
        <v>248</v>
      </c>
      <c r="C90" s="2" t="s">
        <v>289</v>
      </c>
      <c r="D90" s="2" t="s">
        <v>290</v>
      </c>
      <c r="E90" s="3" t="s">
        <v>265</v>
      </c>
      <c r="F90" s="5">
        <v>7.3143858909606934</v>
      </c>
      <c r="G90" s="5">
        <v>21.811100006103516</v>
      </c>
    </row>
    <row r="91" spans="1:7">
      <c r="A91" s="2" t="s">
        <v>97</v>
      </c>
      <c r="B91" s="2" t="s">
        <v>248</v>
      </c>
      <c r="C91" s="2" t="s">
        <v>291</v>
      </c>
      <c r="D91" s="2" t="s">
        <v>292</v>
      </c>
      <c r="E91" s="3" t="s">
        <v>268</v>
      </c>
      <c r="F91" s="5">
        <v>7.618107795715332</v>
      </c>
      <c r="G91" s="5">
        <v>52.635719299316406</v>
      </c>
    </row>
    <row r="92" spans="1:7">
      <c r="A92" s="2" t="s">
        <v>97</v>
      </c>
      <c r="B92" s="2" t="s">
        <v>248</v>
      </c>
      <c r="C92" s="2" t="s">
        <v>293</v>
      </c>
      <c r="D92" s="2" t="s">
        <v>294</v>
      </c>
      <c r="E92" s="3" t="s">
        <v>183</v>
      </c>
      <c r="F92" s="5">
        <v>3.3280460834503174</v>
      </c>
      <c r="G92" s="5">
        <v>16.407249450683594</v>
      </c>
    </row>
    <row r="93" spans="1:7">
      <c r="A93" s="2" t="s">
        <v>97</v>
      </c>
      <c r="B93" s="2" t="s">
        <v>248</v>
      </c>
      <c r="C93" s="2" t="s">
        <v>295</v>
      </c>
      <c r="D93" s="2" t="s">
        <v>296</v>
      </c>
      <c r="E93" s="3" t="s">
        <v>273</v>
      </c>
      <c r="F93" s="5">
        <v>2.0367350578308105</v>
      </c>
      <c r="G93" s="5">
        <v>3.7480130195617676</v>
      </c>
    </row>
    <row r="94" spans="1:7">
      <c r="A94" s="2" t="s">
        <v>97</v>
      </c>
      <c r="B94" s="2" t="s">
        <v>248</v>
      </c>
      <c r="C94" s="2" t="s">
        <v>297</v>
      </c>
      <c r="D94" s="2" t="s">
        <v>298</v>
      </c>
      <c r="E94" s="3" t="s">
        <v>199</v>
      </c>
      <c r="F94" s="5">
        <v>5.4467320442199707</v>
      </c>
      <c r="G94" s="5">
        <v>21.243820190429688</v>
      </c>
    </row>
    <row r="95" spans="1:7">
      <c r="A95" s="2" t="s">
        <v>97</v>
      </c>
      <c r="B95" s="2" t="s">
        <v>248</v>
      </c>
      <c r="C95" s="2" t="s">
        <v>299</v>
      </c>
      <c r="D95" s="2" t="s">
        <v>300</v>
      </c>
      <c r="E95" s="3" t="s">
        <v>206</v>
      </c>
      <c r="F95" s="5">
        <v>1.8192479386925697E-2</v>
      </c>
      <c r="G95" s="36">
        <v>3.9787190034985542E-3</v>
      </c>
    </row>
    <row r="96" spans="1:7">
      <c r="A96" s="2" t="s">
        <v>97</v>
      </c>
      <c r="B96" s="2" t="s">
        <v>248</v>
      </c>
      <c r="C96" s="2" t="s">
        <v>301</v>
      </c>
      <c r="D96" s="2" t="s">
        <v>302</v>
      </c>
      <c r="E96" s="3" t="s">
        <v>190</v>
      </c>
      <c r="F96" s="5">
        <v>0.49949911236763</v>
      </c>
      <c r="G96" s="5">
        <v>6.9040708243846893E-2</v>
      </c>
    </row>
    <row r="97" spans="1:7">
      <c r="A97" s="2" t="s">
        <v>97</v>
      </c>
      <c r="B97" s="2" t="s">
        <v>248</v>
      </c>
      <c r="C97" s="2" t="s">
        <v>303</v>
      </c>
      <c r="D97" s="2" t="s">
        <v>304</v>
      </c>
      <c r="E97" s="3" t="s">
        <v>199</v>
      </c>
      <c r="F97" s="5">
        <v>4.0945968627929688</v>
      </c>
      <c r="G97" s="5">
        <v>0.51471167802810669</v>
      </c>
    </row>
    <row r="98" spans="1:7">
      <c r="A98" s="2" t="s">
        <v>97</v>
      </c>
      <c r="B98" s="2" t="s">
        <v>248</v>
      </c>
      <c r="C98" s="2" t="s">
        <v>305</v>
      </c>
      <c r="D98" s="2" t="s">
        <v>306</v>
      </c>
      <c r="E98" s="3" t="s">
        <v>183</v>
      </c>
      <c r="F98" s="5">
        <v>8.9500948786735535E-2</v>
      </c>
      <c r="G98" s="5">
        <v>1.0997160337865353E-2</v>
      </c>
    </row>
    <row r="99" spans="1:7">
      <c r="A99" s="2" t="s">
        <v>97</v>
      </c>
      <c r="B99" s="2" t="s">
        <v>248</v>
      </c>
      <c r="C99" s="2" t="s">
        <v>307</v>
      </c>
      <c r="D99" s="2" t="s">
        <v>308</v>
      </c>
      <c r="E99" s="3" t="s">
        <v>273</v>
      </c>
      <c r="F99" s="5">
        <v>5.1252450793981552E-3</v>
      </c>
      <c r="G99" s="36">
        <v>1.1572310468181968E-3</v>
      </c>
    </row>
    <row r="100" spans="1:7">
      <c r="A100" s="2" t="s">
        <v>97</v>
      </c>
      <c r="B100" s="2" t="s">
        <v>248</v>
      </c>
      <c r="C100" s="2" t="s">
        <v>309</v>
      </c>
      <c r="D100" s="2" t="s">
        <v>310</v>
      </c>
      <c r="E100" s="3" t="s">
        <v>199</v>
      </c>
      <c r="F100" s="5">
        <v>1.1114029884338379</v>
      </c>
      <c r="G100" s="5">
        <v>0.17855130136013031</v>
      </c>
    </row>
    <row r="101" spans="1:7">
      <c r="A101" s="2" t="s">
        <v>97</v>
      </c>
      <c r="B101" s="2" t="s">
        <v>248</v>
      </c>
      <c r="C101" s="2" t="s">
        <v>311</v>
      </c>
      <c r="D101" s="2" t="s">
        <v>312</v>
      </c>
      <c r="E101" s="3" t="s">
        <v>190</v>
      </c>
      <c r="F101" s="36">
        <v>2.2282800637185574E-3</v>
      </c>
      <c r="G101" s="36">
        <v>1.2715290067717433E-3</v>
      </c>
    </row>
    <row r="102" spans="1:7">
      <c r="A102" s="2" t="s">
        <v>97</v>
      </c>
      <c r="B102" s="2" t="s">
        <v>248</v>
      </c>
      <c r="C102" s="2" t="s">
        <v>313</v>
      </c>
      <c r="D102" s="2" t="s">
        <v>314</v>
      </c>
      <c r="E102" s="3" t="s">
        <v>199</v>
      </c>
      <c r="F102" s="5">
        <v>0.3203468918800354</v>
      </c>
      <c r="G102" s="5">
        <v>0.14312389492988586</v>
      </c>
    </row>
    <row r="103" spans="1:7">
      <c r="A103" s="2" t="s">
        <v>97</v>
      </c>
      <c r="B103" s="2" t="s">
        <v>248</v>
      </c>
      <c r="C103" s="2" t="s">
        <v>315</v>
      </c>
      <c r="D103" s="2" t="s">
        <v>316</v>
      </c>
      <c r="E103" s="3" t="s">
        <v>199</v>
      </c>
      <c r="F103" s="36">
        <v>2.5712300557643175E-3</v>
      </c>
      <c r="G103" s="36">
        <v>1.2303299736231565E-3</v>
      </c>
    </row>
    <row r="104" spans="1:7">
      <c r="A104" s="2" t="s">
        <v>97</v>
      </c>
      <c r="B104" s="2" t="s">
        <v>248</v>
      </c>
      <c r="C104" s="2" t="s">
        <v>317</v>
      </c>
      <c r="D104" s="2" t="s">
        <v>318</v>
      </c>
      <c r="E104" s="3" t="s">
        <v>273</v>
      </c>
      <c r="F104" s="5">
        <v>8.0105900764465332E-2</v>
      </c>
      <c r="G104" s="5">
        <v>3.8201969116926193E-2</v>
      </c>
    </row>
    <row r="105" spans="1:7">
      <c r="A105" s="2" t="s">
        <v>97</v>
      </c>
      <c r="B105" s="2" t="s">
        <v>248</v>
      </c>
      <c r="C105" s="2" t="s">
        <v>319</v>
      </c>
      <c r="D105" s="2" t="s">
        <v>320</v>
      </c>
      <c r="E105" s="3" t="s">
        <v>199</v>
      </c>
      <c r="F105" s="5">
        <v>0.5758851170539856</v>
      </c>
      <c r="G105" s="5">
        <v>0.31507858633995056</v>
      </c>
    </row>
    <row r="106" spans="1:7">
      <c r="A106" s="2" t="s">
        <v>97</v>
      </c>
      <c r="B106" s="2" t="s">
        <v>248</v>
      </c>
      <c r="C106" s="2" t="s">
        <v>321</v>
      </c>
      <c r="D106" s="2" t="s">
        <v>322</v>
      </c>
      <c r="E106" s="3" t="s">
        <v>206</v>
      </c>
      <c r="F106" s="5">
        <v>0.22798669338226318</v>
      </c>
      <c r="G106" s="5">
        <v>4.9497760832309723E-2</v>
      </c>
    </row>
    <row r="107" spans="1:7">
      <c r="A107" s="2" t="s">
        <v>97</v>
      </c>
      <c r="B107" s="2" t="s">
        <v>248</v>
      </c>
      <c r="C107" s="2" t="s">
        <v>323</v>
      </c>
      <c r="D107" s="2" t="s">
        <v>324</v>
      </c>
      <c r="E107" s="3" t="s">
        <v>190</v>
      </c>
      <c r="F107" s="5">
        <v>241.0072021484375</v>
      </c>
      <c r="G107" s="5">
        <v>17.971530914306641</v>
      </c>
    </row>
    <row r="108" spans="1:7">
      <c r="A108" s="2" t="s">
        <v>97</v>
      </c>
      <c r="B108" s="2" t="s">
        <v>248</v>
      </c>
      <c r="C108" s="2" t="s">
        <v>325</v>
      </c>
      <c r="D108" s="2" t="s">
        <v>326</v>
      </c>
      <c r="E108" s="3" t="s">
        <v>199</v>
      </c>
      <c r="F108" s="5">
        <v>3.5628941059112549</v>
      </c>
      <c r="G108" s="5">
        <v>0.2047061026096344</v>
      </c>
    </row>
    <row r="109" spans="1:7">
      <c r="A109" s="2" t="s">
        <v>97</v>
      </c>
      <c r="B109" s="2" t="s">
        <v>248</v>
      </c>
      <c r="C109" s="2" t="s">
        <v>327</v>
      </c>
      <c r="D109" s="2" t="s">
        <v>328</v>
      </c>
      <c r="E109" s="3" t="s">
        <v>199</v>
      </c>
      <c r="F109" s="5">
        <v>15.066479682922363</v>
      </c>
      <c r="G109" s="5">
        <v>0.6717839241027832</v>
      </c>
    </row>
    <row r="110" spans="1:7">
      <c r="A110" s="2" t="s">
        <v>97</v>
      </c>
      <c r="B110" s="2" t="s">
        <v>248</v>
      </c>
      <c r="C110" s="2" t="s">
        <v>329</v>
      </c>
      <c r="D110" s="2" t="s">
        <v>330</v>
      </c>
      <c r="E110" s="3" t="s">
        <v>265</v>
      </c>
      <c r="F110" s="5">
        <v>0.83322298526763916</v>
      </c>
      <c r="G110" s="5">
        <v>7.2288088500499725E-2</v>
      </c>
    </row>
    <row r="111" spans="1:7">
      <c r="A111" s="2" t="s">
        <v>97</v>
      </c>
      <c r="B111" s="2" t="s">
        <v>248</v>
      </c>
      <c r="C111" s="2" t="s">
        <v>331</v>
      </c>
      <c r="D111" s="2" t="s">
        <v>332</v>
      </c>
      <c r="E111" s="3" t="s">
        <v>183</v>
      </c>
      <c r="F111" s="5">
        <v>6.6185169219970703</v>
      </c>
      <c r="G111" s="5">
        <v>0.56739801168441772</v>
      </c>
    </row>
    <row r="112" spans="1:7">
      <c r="A112" s="2" t="s">
        <v>97</v>
      </c>
      <c r="B112" s="2" t="s">
        <v>248</v>
      </c>
      <c r="C112" s="2" t="s">
        <v>333</v>
      </c>
      <c r="D112" s="2" t="s">
        <v>334</v>
      </c>
      <c r="E112" s="3" t="s">
        <v>273</v>
      </c>
      <c r="F112" s="5">
        <v>94.150367736816406</v>
      </c>
      <c r="G112" s="5">
        <v>7.0195560455322266</v>
      </c>
    </row>
    <row r="113" spans="1:7">
      <c r="A113" s="2" t="s">
        <v>97</v>
      </c>
      <c r="B113" s="2" t="s">
        <v>248</v>
      </c>
      <c r="C113" s="2" t="s">
        <v>335</v>
      </c>
      <c r="D113" s="2" t="s">
        <v>336</v>
      </c>
      <c r="E113" s="3" t="s">
        <v>199</v>
      </c>
      <c r="F113" s="5">
        <v>13.747679710388184</v>
      </c>
      <c r="G113" s="5">
        <v>1.4395819902420044</v>
      </c>
    </row>
    <row r="114" spans="1:7">
      <c r="A114" s="2" t="s">
        <v>97</v>
      </c>
      <c r="B114" s="2" t="s">
        <v>248</v>
      </c>
      <c r="C114" s="2" t="s">
        <v>337</v>
      </c>
      <c r="D114" s="2" t="s">
        <v>338</v>
      </c>
      <c r="E114" s="3" t="s">
        <v>339</v>
      </c>
      <c r="F114" s="5">
        <v>5.2835021018981934</v>
      </c>
      <c r="G114" s="5">
        <v>24.161779403686523</v>
      </c>
    </row>
    <row r="115" spans="1:7">
      <c r="A115" s="2" t="s">
        <v>97</v>
      </c>
      <c r="B115" s="2" t="s">
        <v>248</v>
      </c>
      <c r="C115" s="2" t="s">
        <v>340</v>
      </c>
      <c r="D115" s="2" t="s">
        <v>341</v>
      </c>
      <c r="E115" s="3" t="s">
        <v>339</v>
      </c>
      <c r="F115" s="5">
        <v>3.0671319961547852</v>
      </c>
      <c r="G115" s="5">
        <v>4.8022952079772949</v>
      </c>
    </row>
    <row r="116" spans="1:7">
      <c r="A116" s="2" t="s">
        <v>97</v>
      </c>
      <c r="B116" s="2" t="s">
        <v>248</v>
      </c>
      <c r="C116" s="2" t="s">
        <v>342</v>
      </c>
      <c r="D116" s="2" t="s">
        <v>343</v>
      </c>
      <c r="E116" s="3" t="s">
        <v>339</v>
      </c>
      <c r="F116" s="5">
        <v>3.0948929786682129</v>
      </c>
      <c r="G116" s="5">
        <v>0.17651540040969849</v>
      </c>
    </row>
    <row r="117" spans="1:7">
      <c r="A117" s="2" t="s">
        <v>97</v>
      </c>
      <c r="B117" s="2" t="s">
        <v>248</v>
      </c>
      <c r="C117" s="2" t="s">
        <v>344</v>
      </c>
      <c r="D117" s="2" t="s">
        <v>345</v>
      </c>
      <c r="E117" s="3" t="s">
        <v>346</v>
      </c>
      <c r="F117" s="5">
        <v>2.015038013458252</v>
      </c>
      <c r="G117" s="5">
        <v>0.3154883086681366</v>
      </c>
    </row>
    <row r="118" spans="1:7">
      <c r="A118" s="2" t="s">
        <v>97</v>
      </c>
      <c r="B118" s="2" t="s">
        <v>248</v>
      </c>
      <c r="C118" s="2" t="s">
        <v>347</v>
      </c>
      <c r="D118" s="2" t="s">
        <v>348</v>
      </c>
      <c r="E118" s="3" t="s">
        <v>346</v>
      </c>
      <c r="F118" s="5">
        <v>3.7631329149007797E-2</v>
      </c>
      <c r="G118" s="5">
        <v>0.13670970499515533</v>
      </c>
    </row>
    <row r="119" spans="1:7">
      <c r="A119" s="2" t="s">
        <v>97</v>
      </c>
      <c r="B119" s="2" t="s">
        <v>248</v>
      </c>
      <c r="C119" s="2" t="s">
        <v>349</v>
      </c>
      <c r="D119" s="2" t="s">
        <v>350</v>
      </c>
      <c r="E119" s="3" t="s">
        <v>346</v>
      </c>
      <c r="F119" s="36">
        <v>1.6170319868251681E-3</v>
      </c>
      <c r="G119" s="37">
        <v>2.9092968907207251E-4</v>
      </c>
    </row>
    <row r="120" spans="1:7">
      <c r="A120" s="2" t="s">
        <v>97</v>
      </c>
      <c r="B120" s="2" t="s">
        <v>351</v>
      </c>
      <c r="C120" s="2" t="s">
        <v>352</v>
      </c>
      <c r="D120" s="2" t="s">
        <v>353</v>
      </c>
      <c r="E120" s="3" t="s">
        <v>199</v>
      </c>
      <c r="F120" s="5">
        <v>14.88152027130127</v>
      </c>
      <c r="G120" s="5">
        <v>6.7643269896507263E-2</v>
      </c>
    </row>
    <row r="121" spans="1:7">
      <c r="A121" s="2" t="s">
        <v>97</v>
      </c>
      <c r="B121" s="2" t="s">
        <v>351</v>
      </c>
      <c r="C121" s="2" t="s">
        <v>354</v>
      </c>
      <c r="D121" s="2" t="s">
        <v>355</v>
      </c>
      <c r="E121" s="3" t="s">
        <v>199</v>
      </c>
      <c r="F121" s="5">
        <v>2.7386291027069092</v>
      </c>
      <c r="G121" s="5">
        <v>2.7386289089918137E-2</v>
      </c>
    </row>
    <row r="122" spans="1:7">
      <c r="A122" s="2" t="s">
        <v>97</v>
      </c>
      <c r="B122" s="2" t="s">
        <v>351</v>
      </c>
      <c r="C122" s="2" t="s">
        <v>356</v>
      </c>
      <c r="D122" s="2" t="s">
        <v>357</v>
      </c>
      <c r="E122" s="3" t="s">
        <v>199</v>
      </c>
      <c r="F122" s="5">
        <v>55.137741088867188</v>
      </c>
      <c r="G122" s="5">
        <v>3.8340809345245361</v>
      </c>
    </row>
    <row r="123" spans="1:7">
      <c r="A123" s="2" t="s">
        <v>97</v>
      </c>
      <c r="B123" s="2" t="s">
        <v>351</v>
      </c>
      <c r="C123" s="2" t="s">
        <v>358</v>
      </c>
      <c r="D123" s="2" t="s">
        <v>359</v>
      </c>
      <c r="E123" s="3" t="s">
        <v>199</v>
      </c>
      <c r="F123" s="5">
        <v>60.312480926513672</v>
      </c>
      <c r="G123" s="5">
        <v>3.3171861171722412</v>
      </c>
    </row>
    <row r="124" spans="1:7">
      <c r="A124" s="2" t="s">
        <v>97</v>
      </c>
      <c r="B124" s="2" t="s">
        <v>351</v>
      </c>
      <c r="C124" s="2" t="s">
        <v>360</v>
      </c>
      <c r="D124" s="2" t="s">
        <v>361</v>
      </c>
      <c r="E124" s="3" t="s">
        <v>199</v>
      </c>
      <c r="F124" s="5">
        <v>1.737328052520752</v>
      </c>
      <c r="G124" s="5">
        <v>6.3486330211162567E-2</v>
      </c>
    </row>
    <row r="125" spans="1:7">
      <c r="A125" s="2" t="s">
        <v>97</v>
      </c>
      <c r="B125" s="2" t="s">
        <v>351</v>
      </c>
      <c r="C125" s="2" t="s">
        <v>362</v>
      </c>
      <c r="D125" s="2" t="s">
        <v>363</v>
      </c>
      <c r="E125" s="3" t="s">
        <v>199</v>
      </c>
      <c r="F125" s="5">
        <v>8.4639586508274078E-2</v>
      </c>
      <c r="G125" s="5">
        <v>6.5403319895267487E-3</v>
      </c>
    </row>
    <row r="126" spans="1:7">
      <c r="A126" s="2" t="s">
        <v>97</v>
      </c>
      <c r="B126" s="2" t="s">
        <v>351</v>
      </c>
      <c r="C126" s="2" t="s">
        <v>364</v>
      </c>
      <c r="D126" s="2" t="s">
        <v>365</v>
      </c>
      <c r="E126" s="3" t="s">
        <v>190</v>
      </c>
      <c r="F126" s="5">
        <v>4.8220839500427246</v>
      </c>
      <c r="G126" s="5">
        <v>0.17621110379695892</v>
      </c>
    </row>
    <row r="127" spans="1:7">
      <c r="A127" s="2" t="s">
        <v>97</v>
      </c>
      <c r="B127" s="2" t="s">
        <v>351</v>
      </c>
      <c r="C127" s="2" t="s">
        <v>366</v>
      </c>
      <c r="D127" s="2" t="s">
        <v>367</v>
      </c>
      <c r="E127" s="3" t="s">
        <v>190</v>
      </c>
      <c r="F127" s="5">
        <v>9.1278753280639648</v>
      </c>
      <c r="G127" s="5">
        <v>0.70533579587936401</v>
      </c>
    </row>
    <row r="128" spans="1:7">
      <c r="A128" s="2" t="s">
        <v>97</v>
      </c>
      <c r="B128" s="2" t="s">
        <v>351</v>
      </c>
      <c r="C128" s="2" t="s">
        <v>368</v>
      </c>
      <c r="D128" s="2" t="s">
        <v>369</v>
      </c>
      <c r="E128" s="3" t="s">
        <v>190</v>
      </c>
      <c r="F128" s="5">
        <v>2.0286310464143753E-2</v>
      </c>
      <c r="G128" s="37">
        <v>3.4486729418858886E-4</v>
      </c>
    </row>
    <row r="129" spans="1:7">
      <c r="A129" s="2" t="s">
        <v>97</v>
      </c>
      <c r="B129" s="2" t="s">
        <v>351</v>
      </c>
      <c r="C129" s="2" t="s">
        <v>370</v>
      </c>
      <c r="D129" s="2" t="s">
        <v>371</v>
      </c>
      <c r="E129" s="3" t="s">
        <v>372</v>
      </c>
      <c r="F129" s="5">
        <v>7.2847969830036163E-2</v>
      </c>
      <c r="G129" s="36">
        <v>2.8855889104306698E-3</v>
      </c>
    </row>
    <row r="130" spans="1:7">
      <c r="A130" s="2" t="s">
        <v>97</v>
      </c>
      <c r="B130" s="2" t="s">
        <v>351</v>
      </c>
      <c r="C130" s="2" t="s">
        <v>373</v>
      </c>
      <c r="D130" s="2" t="s">
        <v>374</v>
      </c>
      <c r="E130" s="3" t="s">
        <v>375</v>
      </c>
      <c r="F130" s="5">
        <v>165.36030578613281</v>
      </c>
      <c r="G130" s="5">
        <v>9.6753349304199219</v>
      </c>
    </row>
    <row r="131" spans="1:7">
      <c r="A131" s="2" t="s">
        <v>97</v>
      </c>
      <c r="B131" s="2" t="s">
        <v>351</v>
      </c>
      <c r="C131" s="2" t="s">
        <v>376</v>
      </c>
      <c r="D131" s="2" t="s">
        <v>377</v>
      </c>
      <c r="E131" s="3" t="s">
        <v>378</v>
      </c>
      <c r="F131" s="5">
        <v>35.749050140380859</v>
      </c>
      <c r="G131" s="5">
        <v>1.3917230367660522</v>
      </c>
    </row>
    <row r="132" spans="1:7">
      <c r="A132" s="2" t="s">
        <v>97</v>
      </c>
      <c r="B132" s="2" t="s">
        <v>351</v>
      </c>
      <c r="C132" s="2" t="s">
        <v>379</v>
      </c>
      <c r="D132" s="2" t="s">
        <v>380</v>
      </c>
      <c r="E132" s="3" t="s">
        <v>268</v>
      </c>
      <c r="F132" s="5">
        <v>13.931699752807617</v>
      </c>
      <c r="G132" s="5">
        <v>101.27269744873047</v>
      </c>
    </row>
    <row r="133" spans="1:7">
      <c r="A133" s="2" t="s">
        <v>97</v>
      </c>
      <c r="B133" s="2" t="s">
        <v>351</v>
      </c>
      <c r="C133" s="2" t="s">
        <v>381</v>
      </c>
      <c r="D133" s="2" t="s">
        <v>382</v>
      </c>
      <c r="E133" s="3" t="s">
        <v>268</v>
      </c>
      <c r="F133" s="5">
        <v>2.1850869655609131</v>
      </c>
      <c r="G133" s="5">
        <v>41.360580444335938</v>
      </c>
    </row>
    <row r="134" spans="1:7">
      <c r="A134" s="2" t="s">
        <v>97</v>
      </c>
      <c r="B134" s="2" t="s">
        <v>351</v>
      </c>
      <c r="C134" s="2" t="s">
        <v>383</v>
      </c>
      <c r="D134" s="2" t="s">
        <v>384</v>
      </c>
      <c r="E134" s="3" t="s">
        <v>268</v>
      </c>
      <c r="F134" s="5">
        <v>1.7409240007400513</v>
      </c>
      <c r="G134" s="5">
        <v>12.385519981384277</v>
      </c>
    </row>
    <row r="135" spans="1:7">
      <c r="A135" s="2" t="s">
        <v>97</v>
      </c>
      <c r="B135" s="2" t="s">
        <v>351</v>
      </c>
      <c r="C135" s="2" t="s">
        <v>385</v>
      </c>
      <c r="D135" s="2" t="s">
        <v>386</v>
      </c>
      <c r="E135" s="3" t="s">
        <v>268</v>
      </c>
      <c r="F135" s="5">
        <v>1.4097340106964111</v>
      </c>
      <c r="G135" s="5">
        <v>10.572999954223633</v>
      </c>
    </row>
    <row r="136" spans="1:7">
      <c r="A136" s="2" t="s">
        <v>97</v>
      </c>
      <c r="B136" s="2" t="s">
        <v>351</v>
      </c>
      <c r="C136" s="2" t="s">
        <v>387</v>
      </c>
      <c r="D136" s="2" t="s">
        <v>388</v>
      </c>
      <c r="E136" s="3" t="s">
        <v>268</v>
      </c>
      <c r="F136" s="5">
        <v>8.2093563079833984</v>
      </c>
      <c r="G136" s="5">
        <v>155.39140319824219</v>
      </c>
    </row>
    <row r="137" spans="1:7">
      <c r="A137" s="2" t="s">
        <v>97</v>
      </c>
      <c r="B137" s="2" t="s">
        <v>351</v>
      </c>
      <c r="C137" s="2" t="s">
        <v>389</v>
      </c>
      <c r="D137" s="2" t="s">
        <v>390</v>
      </c>
      <c r="E137" s="3" t="s">
        <v>268</v>
      </c>
      <c r="F137" s="5">
        <v>6.5406370162963867</v>
      </c>
      <c r="G137" s="5">
        <v>46.532291412353516</v>
      </c>
    </row>
    <row r="138" spans="1:7">
      <c r="A138" s="2" t="s">
        <v>97</v>
      </c>
      <c r="B138" s="2" t="s">
        <v>351</v>
      </c>
      <c r="C138" s="2" t="s">
        <v>391</v>
      </c>
      <c r="D138" s="2" t="s">
        <v>392</v>
      </c>
      <c r="E138" s="3" t="s">
        <v>268</v>
      </c>
      <c r="F138" s="5">
        <v>5.2963590621948242</v>
      </c>
      <c r="G138" s="5">
        <v>39.722690582275391</v>
      </c>
    </row>
    <row r="139" spans="1:7">
      <c r="A139" s="2" t="s">
        <v>97</v>
      </c>
      <c r="B139" s="2" t="s">
        <v>351</v>
      </c>
      <c r="C139" s="2" t="s">
        <v>393</v>
      </c>
      <c r="D139" s="2" t="s">
        <v>394</v>
      </c>
      <c r="E139" s="3" t="s">
        <v>395</v>
      </c>
      <c r="F139" s="5">
        <v>1.9270529747009277</v>
      </c>
      <c r="G139" s="5">
        <v>1.1146479845046997</v>
      </c>
    </row>
    <row r="140" spans="1:7">
      <c r="A140" s="2" t="s">
        <v>97</v>
      </c>
      <c r="B140" s="2" t="s">
        <v>351</v>
      </c>
      <c r="C140" s="2" t="s">
        <v>396</v>
      </c>
      <c r="D140" s="2" t="s">
        <v>397</v>
      </c>
      <c r="E140" s="3" t="s">
        <v>268</v>
      </c>
      <c r="F140" s="5">
        <v>1.0546970367431641</v>
      </c>
      <c r="G140" s="5">
        <v>6.8555288314819336</v>
      </c>
    </row>
    <row r="141" spans="1:7">
      <c r="A141" s="2" t="s">
        <v>97</v>
      </c>
      <c r="B141" s="2" t="s">
        <v>351</v>
      </c>
      <c r="C141" s="2" t="s">
        <v>398</v>
      </c>
      <c r="D141" s="2" t="s">
        <v>399</v>
      </c>
      <c r="E141" s="3" t="s">
        <v>395</v>
      </c>
      <c r="F141" s="5">
        <v>0.18053370714187622</v>
      </c>
      <c r="G141" s="5">
        <v>0.10442449897527695</v>
      </c>
    </row>
    <row r="142" spans="1:7">
      <c r="A142" s="2" t="s">
        <v>97</v>
      </c>
      <c r="B142" s="2" t="s">
        <v>351</v>
      </c>
      <c r="C142" s="2" t="s">
        <v>400</v>
      </c>
      <c r="D142" s="2" t="s">
        <v>401</v>
      </c>
      <c r="E142" s="3" t="s">
        <v>395</v>
      </c>
      <c r="F142" s="5">
        <v>1.1402130126953125</v>
      </c>
      <c r="G142" s="5">
        <v>38.4251708984375</v>
      </c>
    </row>
    <row r="143" spans="1:7">
      <c r="A143" s="2" t="s">
        <v>97</v>
      </c>
      <c r="B143" s="2" t="s">
        <v>351</v>
      </c>
      <c r="C143" s="2" t="s">
        <v>402</v>
      </c>
      <c r="D143" s="2" t="s">
        <v>403</v>
      </c>
      <c r="E143" s="3" t="s">
        <v>268</v>
      </c>
      <c r="F143" s="5">
        <v>0.72846919298171997</v>
      </c>
      <c r="G143" s="5">
        <v>24.549409866333008</v>
      </c>
    </row>
    <row r="144" spans="1:7">
      <c r="A144" s="2" t="s">
        <v>97</v>
      </c>
      <c r="B144" s="2" t="s">
        <v>351</v>
      </c>
      <c r="C144" s="2" t="s">
        <v>404</v>
      </c>
      <c r="D144" s="2" t="s">
        <v>405</v>
      </c>
      <c r="E144" s="3" t="s">
        <v>395</v>
      </c>
      <c r="F144" s="5">
        <v>6.0177888721227646E-2</v>
      </c>
      <c r="G144" s="5">
        <v>3.4808158874511719E-2</v>
      </c>
    </row>
    <row r="145" spans="1:7">
      <c r="A145" s="2" t="s">
        <v>97</v>
      </c>
      <c r="B145" s="2" t="s">
        <v>351</v>
      </c>
      <c r="C145" s="2" t="s">
        <v>406</v>
      </c>
      <c r="D145" s="2" t="s">
        <v>407</v>
      </c>
      <c r="E145" s="3" t="s">
        <v>395</v>
      </c>
      <c r="F145" s="5">
        <v>8.1124391555786133</v>
      </c>
      <c r="G145" s="5">
        <v>58.97119140625</v>
      </c>
    </row>
    <row r="146" spans="1:7">
      <c r="A146" s="2" t="s">
        <v>97</v>
      </c>
      <c r="B146" s="2" t="s">
        <v>351</v>
      </c>
      <c r="C146" s="2" t="s">
        <v>408</v>
      </c>
      <c r="D146" s="2" t="s">
        <v>409</v>
      </c>
      <c r="E146" s="3" t="s">
        <v>268</v>
      </c>
      <c r="F146" s="5">
        <v>1.9843850135803223</v>
      </c>
      <c r="G146" s="5">
        <v>10.216329574584961</v>
      </c>
    </row>
    <row r="147" spans="1:7">
      <c r="A147" s="2" t="s">
        <v>97</v>
      </c>
      <c r="B147" s="2" t="s">
        <v>351</v>
      </c>
      <c r="C147" s="2" t="s">
        <v>410</v>
      </c>
      <c r="D147" s="2" t="s">
        <v>411</v>
      </c>
      <c r="E147" s="3" t="s">
        <v>412</v>
      </c>
      <c r="F147" s="5">
        <v>760.9324951171875</v>
      </c>
      <c r="G147" s="5">
        <v>30.65962028503418</v>
      </c>
    </row>
    <row r="148" spans="1:7">
      <c r="A148" s="2" t="s">
        <v>97</v>
      </c>
      <c r="B148" s="2" t="s">
        <v>351</v>
      </c>
      <c r="C148" s="2" t="s">
        <v>413</v>
      </c>
      <c r="D148" s="2" t="s">
        <v>414</v>
      </c>
      <c r="E148" s="3" t="s">
        <v>412</v>
      </c>
      <c r="F148" s="5">
        <v>8.9176607131958008</v>
      </c>
      <c r="G148" s="5">
        <v>0.42489609122276306</v>
      </c>
    </row>
    <row r="149" spans="1:7">
      <c r="A149" s="2" t="s">
        <v>97</v>
      </c>
      <c r="B149" s="2" t="s">
        <v>351</v>
      </c>
      <c r="C149" s="2" t="s">
        <v>415</v>
      </c>
      <c r="D149" s="2" t="s">
        <v>416</v>
      </c>
      <c r="E149" s="3" t="s">
        <v>346</v>
      </c>
      <c r="F149" s="5">
        <v>32.69866943359375</v>
      </c>
      <c r="G149" s="5">
        <v>1.7574139833450317</v>
      </c>
    </row>
    <row r="150" spans="1:7">
      <c r="A150" s="2" t="s">
        <v>97</v>
      </c>
      <c r="B150" s="2" t="s">
        <v>351</v>
      </c>
      <c r="C150" s="2" t="s">
        <v>417</v>
      </c>
      <c r="D150" s="2" t="s">
        <v>418</v>
      </c>
      <c r="E150" s="3" t="s">
        <v>199</v>
      </c>
      <c r="F150" s="110" t="s">
        <v>124</v>
      </c>
      <c r="G150" s="5">
        <v>2.9775159358978271</v>
      </c>
    </row>
    <row r="151" spans="1:7">
      <c r="A151" s="2" t="s">
        <v>97</v>
      </c>
      <c r="B151" s="2" t="s">
        <v>351</v>
      </c>
      <c r="C151" s="2" t="s">
        <v>419</v>
      </c>
      <c r="D151" s="2" t="s">
        <v>420</v>
      </c>
      <c r="E151" s="3" t="s">
        <v>199</v>
      </c>
      <c r="F151" s="110" t="s">
        <v>124</v>
      </c>
      <c r="G151" s="5">
        <v>9.8038721084594727</v>
      </c>
    </row>
    <row r="152" spans="1:7">
      <c r="A152" s="2" t="s">
        <v>97</v>
      </c>
      <c r="B152" s="2" t="s">
        <v>351</v>
      </c>
      <c r="C152" s="2" t="s">
        <v>421</v>
      </c>
      <c r="D152" s="2" t="s">
        <v>422</v>
      </c>
      <c r="E152" s="3" t="s">
        <v>199</v>
      </c>
      <c r="F152" s="110" t="s">
        <v>124</v>
      </c>
      <c r="G152" s="5">
        <v>1.8878220319747925</v>
      </c>
    </row>
    <row r="153" spans="1:7">
      <c r="A153" s="2" t="s">
        <v>97</v>
      </c>
      <c r="B153" s="2" t="s">
        <v>351</v>
      </c>
      <c r="C153" s="2" t="s">
        <v>423</v>
      </c>
      <c r="D153" s="2" t="s">
        <v>424</v>
      </c>
      <c r="E153" s="3" t="s">
        <v>199</v>
      </c>
      <c r="F153" s="110" t="s">
        <v>124</v>
      </c>
      <c r="G153" s="5">
        <v>1.2772320508956909</v>
      </c>
    </row>
    <row r="154" spans="1:7">
      <c r="A154" s="2" t="s">
        <v>97</v>
      </c>
      <c r="B154" s="2" t="s">
        <v>351</v>
      </c>
      <c r="C154" s="2" t="s">
        <v>425</v>
      </c>
      <c r="D154" s="2" t="s">
        <v>426</v>
      </c>
      <c r="E154" s="3" t="s">
        <v>199</v>
      </c>
      <c r="F154" s="110" t="s">
        <v>124</v>
      </c>
      <c r="G154" s="5">
        <v>6.7910119891166687E-2</v>
      </c>
    </row>
    <row r="155" spans="1:7">
      <c r="A155" s="2" t="s">
        <v>97</v>
      </c>
      <c r="B155" s="2" t="s">
        <v>351</v>
      </c>
      <c r="C155" s="2" t="s">
        <v>427</v>
      </c>
      <c r="D155" s="2" t="s">
        <v>428</v>
      </c>
      <c r="E155" s="3" t="s">
        <v>183</v>
      </c>
      <c r="F155" s="110" t="s">
        <v>124</v>
      </c>
      <c r="G155" s="5">
        <v>155.98970031738281</v>
      </c>
    </row>
    <row r="156" spans="1:7">
      <c r="A156" s="2" t="s">
        <v>97</v>
      </c>
      <c r="B156" s="2" t="s">
        <v>351</v>
      </c>
      <c r="C156" s="2" t="s">
        <v>429</v>
      </c>
      <c r="D156" s="2" t="s">
        <v>430</v>
      </c>
      <c r="E156" s="3" t="s">
        <v>190</v>
      </c>
      <c r="F156" s="110" t="s">
        <v>124</v>
      </c>
      <c r="G156" s="5">
        <v>11.248720169067383</v>
      </c>
    </row>
    <row r="157" spans="1:7">
      <c r="A157" s="2" t="s">
        <v>97</v>
      </c>
      <c r="B157" s="2" t="s">
        <v>351</v>
      </c>
      <c r="C157" s="2" t="s">
        <v>431</v>
      </c>
      <c r="D157" s="2" t="s">
        <v>432</v>
      </c>
      <c r="E157" s="3" t="s">
        <v>433</v>
      </c>
      <c r="F157" s="110" t="s">
        <v>124</v>
      </c>
      <c r="G157" s="5">
        <v>26.770349502563477</v>
      </c>
    </row>
    <row r="158" spans="1:7">
      <c r="A158" s="2" t="s">
        <v>97</v>
      </c>
      <c r="B158" s="2" t="s">
        <v>351</v>
      </c>
      <c r="C158" s="2" t="s">
        <v>434</v>
      </c>
      <c r="D158" s="2" t="s">
        <v>435</v>
      </c>
      <c r="E158" s="3" t="s">
        <v>199</v>
      </c>
      <c r="F158" s="110" t="s">
        <v>124</v>
      </c>
      <c r="G158" s="5">
        <v>0.26962000131607056</v>
      </c>
    </row>
    <row r="159" spans="1:7">
      <c r="A159" s="2" t="s">
        <v>97</v>
      </c>
      <c r="B159" s="2" t="s">
        <v>351</v>
      </c>
      <c r="C159" s="2" t="s">
        <v>436</v>
      </c>
      <c r="D159" s="2" t="s">
        <v>437</v>
      </c>
      <c r="E159" s="3" t="s">
        <v>199</v>
      </c>
      <c r="F159" s="110" t="s">
        <v>124</v>
      </c>
      <c r="G159" s="5">
        <v>1.8863509893417358</v>
      </c>
    </row>
    <row r="160" spans="1:7">
      <c r="A160" s="2" t="s">
        <v>97</v>
      </c>
      <c r="B160" s="2" t="s">
        <v>351</v>
      </c>
      <c r="C160" s="2" t="s">
        <v>438</v>
      </c>
      <c r="D160" s="2" t="s">
        <v>439</v>
      </c>
      <c r="E160" s="3" t="s">
        <v>199</v>
      </c>
      <c r="F160" s="110" t="s">
        <v>124</v>
      </c>
      <c r="G160" s="5">
        <v>0.33011999726295471</v>
      </c>
    </row>
    <row r="161" spans="1:7">
      <c r="A161" s="2" t="s">
        <v>97</v>
      </c>
      <c r="B161" s="2" t="s">
        <v>351</v>
      </c>
      <c r="C161" s="2" t="s">
        <v>440</v>
      </c>
      <c r="D161" s="2" t="s">
        <v>441</v>
      </c>
      <c r="E161" s="3" t="s">
        <v>199</v>
      </c>
      <c r="F161" s="110" t="s">
        <v>124</v>
      </c>
      <c r="G161" s="5">
        <v>2.6739299297332764</v>
      </c>
    </row>
    <row r="162" spans="1:7">
      <c r="A162" s="2" t="s">
        <v>97</v>
      </c>
      <c r="B162" s="2" t="s">
        <v>351</v>
      </c>
      <c r="C162" s="2" t="s">
        <v>442</v>
      </c>
      <c r="D162" s="2" t="s">
        <v>443</v>
      </c>
      <c r="E162" s="3" t="s">
        <v>199</v>
      </c>
      <c r="F162" s="110" t="s">
        <v>124</v>
      </c>
      <c r="G162" s="5">
        <v>7.7139332890510559E-2</v>
      </c>
    </row>
    <row r="163" spans="1:7">
      <c r="A163" s="2" t="s">
        <v>97</v>
      </c>
      <c r="B163" s="2" t="s">
        <v>351</v>
      </c>
      <c r="C163" s="2" t="s">
        <v>444</v>
      </c>
      <c r="D163" s="2" t="s">
        <v>445</v>
      </c>
      <c r="E163" s="3" t="s">
        <v>199</v>
      </c>
      <c r="F163" s="110" t="s">
        <v>124</v>
      </c>
      <c r="G163" s="5">
        <v>1.2987649440765381</v>
      </c>
    </row>
    <row r="164" spans="1:7">
      <c r="A164" s="2" t="s">
        <v>97</v>
      </c>
      <c r="B164" s="2" t="s">
        <v>351</v>
      </c>
      <c r="C164" s="2" t="s">
        <v>446</v>
      </c>
      <c r="D164" s="2" t="s">
        <v>447</v>
      </c>
      <c r="E164" s="3" t="s">
        <v>199</v>
      </c>
      <c r="F164" s="110" t="s">
        <v>124</v>
      </c>
      <c r="G164" s="5">
        <v>48.677639007568359</v>
      </c>
    </row>
    <row r="165" spans="1:7">
      <c r="A165" s="2" t="s">
        <v>97</v>
      </c>
      <c r="B165" s="2" t="s">
        <v>351</v>
      </c>
      <c r="C165" s="2" t="s">
        <v>448</v>
      </c>
      <c r="D165" s="2" t="s">
        <v>449</v>
      </c>
      <c r="E165" s="3" t="s">
        <v>199</v>
      </c>
      <c r="F165" s="110" t="s">
        <v>124</v>
      </c>
      <c r="G165" s="5">
        <v>23.232509613037109</v>
      </c>
    </row>
    <row r="166" spans="1:7">
      <c r="A166" s="2" t="s">
        <v>97</v>
      </c>
      <c r="B166" s="2" t="s">
        <v>351</v>
      </c>
      <c r="C166" s="2" t="s">
        <v>450</v>
      </c>
      <c r="D166" s="2" t="s">
        <v>451</v>
      </c>
      <c r="E166" s="3" t="s">
        <v>199</v>
      </c>
      <c r="F166" s="110" t="s">
        <v>124</v>
      </c>
      <c r="G166" s="5">
        <v>15.837809562683105</v>
      </c>
    </row>
    <row r="167" spans="1:7">
      <c r="A167" s="2" t="s">
        <v>97</v>
      </c>
      <c r="B167" s="2" t="s">
        <v>351</v>
      </c>
      <c r="C167" s="2" t="s">
        <v>452</v>
      </c>
      <c r="D167" s="2" t="s">
        <v>453</v>
      </c>
      <c r="E167" s="3" t="s">
        <v>199</v>
      </c>
      <c r="F167" s="110" t="s">
        <v>124</v>
      </c>
      <c r="G167" s="5">
        <v>0.43803998827934265</v>
      </c>
    </row>
    <row r="168" spans="1:7">
      <c r="A168" s="2" t="s">
        <v>97</v>
      </c>
      <c r="B168" s="2" t="s">
        <v>351</v>
      </c>
      <c r="C168" s="2" t="s">
        <v>454</v>
      </c>
      <c r="D168" s="2" t="s">
        <v>455</v>
      </c>
      <c r="E168" s="3" t="s">
        <v>199</v>
      </c>
      <c r="F168" s="110" t="s">
        <v>124</v>
      </c>
      <c r="G168" s="5">
        <v>61.162498474121094</v>
      </c>
    </row>
    <row r="169" spans="1:7">
      <c r="A169" s="2" t="s">
        <v>97</v>
      </c>
      <c r="B169" s="2" t="s">
        <v>351</v>
      </c>
      <c r="C169" s="2" t="s">
        <v>456</v>
      </c>
      <c r="D169" s="2" t="s">
        <v>457</v>
      </c>
      <c r="E169" s="3" t="s">
        <v>458</v>
      </c>
      <c r="F169" s="110" t="s">
        <v>124</v>
      </c>
      <c r="G169" s="5">
        <v>4.4252400398254395</v>
      </c>
    </row>
    <row r="170" spans="1:7">
      <c r="A170" s="2" t="s">
        <v>97</v>
      </c>
      <c r="B170" s="2" t="s">
        <v>351</v>
      </c>
      <c r="C170" s="2" t="s">
        <v>459</v>
      </c>
      <c r="D170" s="2" t="s">
        <v>460</v>
      </c>
      <c r="E170" s="3" t="s">
        <v>458</v>
      </c>
      <c r="F170" s="110" t="s">
        <v>124</v>
      </c>
      <c r="G170" s="5">
        <v>315.29840087890625</v>
      </c>
    </row>
    <row r="171" spans="1:7">
      <c r="A171" s="2" t="s">
        <v>97</v>
      </c>
      <c r="B171" s="2" t="s">
        <v>351</v>
      </c>
      <c r="C171" s="2" t="s">
        <v>461</v>
      </c>
      <c r="D171" s="2" t="s">
        <v>462</v>
      </c>
      <c r="E171" s="3" t="s">
        <v>458</v>
      </c>
      <c r="F171" s="110" t="s">
        <v>124</v>
      </c>
      <c r="G171" s="5">
        <v>237.85659790039063</v>
      </c>
    </row>
    <row r="172" spans="1:7">
      <c r="A172" s="2" t="s">
        <v>97</v>
      </c>
      <c r="B172" s="2" t="s">
        <v>351</v>
      </c>
      <c r="C172" s="2" t="s">
        <v>463</v>
      </c>
      <c r="D172" s="2" t="s">
        <v>464</v>
      </c>
      <c r="E172" s="3" t="s">
        <v>458</v>
      </c>
      <c r="F172" s="110" t="s">
        <v>124</v>
      </c>
      <c r="G172" s="5">
        <v>32.082988739013672</v>
      </c>
    </row>
    <row r="173" spans="1:7">
      <c r="A173" s="2" t="s">
        <v>97</v>
      </c>
      <c r="B173" s="2" t="s">
        <v>351</v>
      </c>
      <c r="C173" s="2" t="s">
        <v>465</v>
      </c>
      <c r="D173" s="2" t="s">
        <v>466</v>
      </c>
      <c r="E173" s="3" t="s">
        <v>458</v>
      </c>
      <c r="F173" s="110" t="s">
        <v>124</v>
      </c>
      <c r="G173" s="5">
        <v>315.29840087890625</v>
      </c>
    </row>
    <row r="174" spans="1:7">
      <c r="A174" s="2" t="s">
        <v>97</v>
      </c>
      <c r="B174" s="2" t="s">
        <v>351</v>
      </c>
      <c r="C174" s="2" t="s">
        <v>467</v>
      </c>
      <c r="D174" s="2" t="s">
        <v>468</v>
      </c>
      <c r="E174" s="3" t="s">
        <v>458</v>
      </c>
      <c r="F174" s="110" t="s">
        <v>124</v>
      </c>
      <c r="G174" s="5">
        <v>203.56100463867188</v>
      </c>
    </row>
    <row r="175" spans="1:7">
      <c r="A175" s="2" t="s">
        <v>97</v>
      </c>
      <c r="B175" s="2" t="s">
        <v>351</v>
      </c>
      <c r="C175" s="2" t="s">
        <v>469</v>
      </c>
      <c r="D175" s="2" t="s">
        <v>470</v>
      </c>
      <c r="E175" s="3" t="s">
        <v>458</v>
      </c>
      <c r="F175" s="110" t="s">
        <v>124</v>
      </c>
      <c r="G175" s="5">
        <v>8.8504800796508789</v>
      </c>
    </row>
    <row r="176" spans="1:7">
      <c r="A176" s="2" t="s">
        <v>97</v>
      </c>
      <c r="B176" s="2" t="s">
        <v>351</v>
      </c>
      <c r="C176" s="2" t="s">
        <v>471</v>
      </c>
      <c r="D176" s="2" t="s">
        <v>472</v>
      </c>
      <c r="E176" s="3" t="s">
        <v>458</v>
      </c>
      <c r="F176" s="110" t="s">
        <v>124</v>
      </c>
      <c r="G176" s="5">
        <v>4.4252400398254395</v>
      </c>
    </row>
    <row r="177" spans="1:7">
      <c r="A177" s="2" t="s">
        <v>97</v>
      </c>
      <c r="B177" s="2" t="s">
        <v>351</v>
      </c>
      <c r="C177" s="2" t="s">
        <v>473</v>
      </c>
      <c r="D177" s="2" t="s">
        <v>474</v>
      </c>
      <c r="E177" s="3" t="s">
        <v>475</v>
      </c>
      <c r="F177" s="110" t="s">
        <v>124</v>
      </c>
      <c r="G177" s="5">
        <v>8.7370109558105469</v>
      </c>
    </row>
    <row r="178" spans="1:7">
      <c r="A178" s="2" t="s">
        <v>97</v>
      </c>
      <c r="B178" s="2" t="s">
        <v>351</v>
      </c>
      <c r="C178" s="2" t="s">
        <v>476</v>
      </c>
      <c r="D178" s="2" t="s">
        <v>477</v>
      </c>
      <c r="E178" s="3" t="s">
        <v>475</v>
      </c>
      <c r="F178" s="110" t="s">
        <v>124</v>
      </c>
      <c r="G178" s="5">
        <v>225.83399963378906</v>
      </c>
    </row>
    <row r="179" spans="1:7">
      <c r="A179" s="2" t="s">
        <v>97</v>
      </c>
      <c r="B179" s="2" t="s">
        <v>351</v>
      </c>
      <c r="C179" s="2" t="s">
        <v>478</v>
      </c>
      <c r="D179" s="2" t="s">
        <v>479</v>
      </c>
      <c r="E179" s="3" t="s">
        <v>475</v>
      </c>
      <c r="F179" s="110" t="s">
        <v>124</v>
      </c>
      <c r="G179" s="5">
        <v>77.501838684082031</v>
      </c>
    </row>
    <row r="180" spans="1:7">
      <c r="A180" s="2" t="s">
        <v>97</v>
      </c>
      <c r="B180" s="2" t="s">
        <v>351</v>
      </c>
      <c r="C180" s="2" t="s">
        <v>480</v>
      </c>
      <c r="D180" s="2" t="s">
        <v>481</v>
      </c>
      <c r="E180" s="3" t="s">
        <v>273</v>
      </c>
      <c r="F180" s="110" t="s">
        <v>124</v>
      </c>
      <c r="G180" s="5">
        <v>64.656501770019531</v>
      </c>
    </row>
    <row r="181" spans="1:7">
      <c r="A181" s="2" t="s">
        <v>97</v>
      </c>
      <c r="B181" s="2" t="s">
        <v>351</v>
      </c>
      <c r="C181" s="2" t="s">
        <v>482</v>
      </c>
      <c r="D181" s="2" t="s">
        <v>483</v>
      </c>
      <c r="E181" s="3" t="s">
        <v>484</v>
      </c>
      <c r="F181" s="110" t="s">
        <v>124</v>
      </c>
      <c r="G181" s="5">
        <v>2.7332980632781982</v>
      </c>
    </row>
    <row r="182" spans="1:7">
      <c r="A182" s="2" t="s">
        <v>97</v>
      </c>
      <c r="B182" s="2" t="s">
        <v>351</v>
      </c>
      <c r="C182" s="2" t="s">
        <v>485</v>
      </c>
      <c r="D182" s="2" t="s">
        <v>486</v>
      </c>
      <c r="E182" s="3" t="s">
        <v>484</v>
      </c>
      <c r="F182" s="110" t="s">
        <v>124</v>
      </c>
      <c r="G182" s="5">
        <v>3.0668749809265137</v>
      </c>
    </row>
    <row r="183" spans="1:7">
      <c r="A183" s="2" t="s">
        <v>97</v>
      </c>
      <c r="B183" s="2" t="s">
        <v>351</v>
      </c>
      <c r="C183" s="2" t="s">
        <v>487</v>
      </c>
      <c r="D183" s="2" t="s">
        <v>488</v>
      </c>
      <c r="E183" s="3" t="s">
        <v>489</v>
      </c>
      <c r="F183" s="110" t="s">
        <v>124</v>
      </c>
      <c r="G183" s="5">
        <v>0.57938748598098755</v>
      </c>
    </row>
    <row r="184" spans="1:7">
      <c r="A184" s="2" t="s">
        <v>97</v>
      </c>
      <c r="B184" s="2" t="s">
        <v>351</v>
      </c>
      <c r="C184" s="2" t="s">
        <v>490</v>
      </c>
      <c r="D184" s="2" t="s">
        <v>491</v>
      </c>
      <c r="E184" s="3" t="s">
        <v>199</v>
      </c>
      <c r="F184" s="110" t="s">
        <v>124</v>
      </c>
      <c r="G184" s="5">
        <v>0.17717850208282471</v>
      </c>
    </row>
    <row r="185" spans="1:7">
      <c r="A185" s="2" t="s">
        <v>97</v>
      </c>
      <c r="B185" s="2" t="s">
        <v>351</v>
      </c>
      <c r="C185" s="2" t="s">
        <v>492</v>
      </c>
      <c r="D185" s="2" t="s">
        <v>493</v>
      </c>
      <c r="E185" s="3" t="s">
        <v>199</v>
      </c>
      <c r="F185" s="110" t="s">
        <v>124</v>
      </c>
      <c r="G185" s="5">
        <v>0.14532570540904999</v>
      </c>
    </row>
    <row r="186" spans="1:7">
      <c r="A186" s="2" t="s">
        <v>97</v>
      </c>
      <c r="B186" s="2" t="s">
        <v>351</v>
      </c>
      <c r="C186" s="2" t="s">
        <v>494</v>
      </c>
      <c r="D186" s="2" t="s">
        <v>495</v>
      </c>
      <c r="E186" s="3" t="s">
        <v>489</v>
      </c>
      <c r="F186" s="110" t="s">
        <v>124</v>
      </c>
      <c r="G186" s="5">
        <v>2.4762508869171143</v>
      </c>
    </row>
    <row r="187" spans="1:7">
      <c r="A187" s="2" t="s">
        <v>97</v>
      </c>
      <c r="B187" s="2" t="s">
        <v>351</v>
      </c>
      <c r="C187" s="2" t="s">
        <v>496</v>
      </c>
      <c r="D187" s="2" t="s">
        <v>497</v>
      </c>
      <c r="E187" s="3" t="s">
        <v>180</v>
      </c>
      <c r="F187" s="110" t="s">
        <v>124</v>
      </c>
      <c r="G187" s="5">
        <v>208.885498046875</v>
      </c>
    </row>
    <row r="188" spans="1:7">
      <c r="A188" s="2" t="s">
        <v>97</v>
      </c>
      <c r="B188" s="2" t="s">
        <v>351</v>
      </c>
      <c r="C188" s="2" t="s">
        <v>498</v>
      </c>
      <c r="D188" s="2" t="s">
        <v>499</v>
      </c>
      <c r="E188" s="3" t="s">
        <v>180</v>
      </c>
      <c r="F188" s="110" t="s">
        <v>124</v>
      </c>
      <c r="G188" s="5">
        <v>80.9794921875</v>
      </c>
    </row>
    <row r="189" spans="1:7">
      <c r="A189" s="2" t="s">
        <v>97</v>
      </c>
      <c r="B189" s="2" t="s">
        <v>351</v>
      </c>
      <c r="C189" s="2" t="s">
        <v>500</v>
      </c>
      <c r="D189" s="2" t="s">
        <v>501</v>
      </c>
      <c r="E189" s="3" t="s">
        <v>180</v>
      </c>
      <c r="F189" s="110" t="s">
        <v>124</v>
      </c>
      <c r="G189" s="5">
        <v>41.255180358886719</v>
      </c>
    </row>
    <row r="190" spans="1:7">
      <c r="A190" s="2" t="s">
        <v>97</v>
      </c>
      <c r="B190" s="2" t="s">
        <v>351</v>
      </c>
      <c r="C190" s="2" t="s">
        <v>502</v>
      </c>
      <c r="D190" s="2" t="s">
        <v>503</v>
      </c>
      <c r="E190" s="3" t="s">
        <v>504</v>
      </c>
      <c r="F190" s="110" t="s">
        <v>124</v>
      </c>
      <c r="G190" s="5">
        <v>25.876249313354492</v>
      </c>
    </row>
    <row r="191" spans="1:7">
      <c r="A191" s="2" t="s">
        <v>97</v>
      </c>
      <c r="B191" s="2" t="s">
        <v>351</v>
      </c>
      <c r="C191" s="2" t="s">
        <v>505</v>
      </c>
      <c r="D191" s="2" t="s">
        <v>506</v>
      </c>
      <c r="E191" s="3" t="s">
        <v>504</v>
      </c>
      <c r="F191" s="110" t="s">
        <v>124</v>
      </c>
      <c r="G191" s="5">
        <v>6.632445752620697E-2</v>
      </c>
    </row>
    <row r="192" spans="1:7">
      <c r="A192" s="2" t="s">
        <v>97</v>
      </c>
      <c r="B192" s="2" t="s">
        <v>351</v>
      </c>
      <c r="C192" s="2" t="s">
        <v>507</v>
      </c>
      <c r="D192" s="2" t="s">
        <v>508</v>
      </c>
      <c r="E192" s="3" t="s">
        <v>509</v>
      </c>
      <c r="F192" s="110" t="s">
        <v>124</v>
      </c>
      <c r="G192" s="5">
        <v>2.6980888843536377</v>
      </c>
    </row>
    <row r="193" spans="1:7">
      <c r="A193" s="2" t="s">
        <v>97</v>
      </c>
      <c r="B193" s="2" t="s">
        <v>351</v>
      </c>
      <c r="C193" s="2" t="s">
        <v>510</v>
      </c>
      <c r="D193" s="2" t="s">
        <v>511</v>
      </c>
      <c r="E193" s="3" t="s">
        <v>183</v>
      </c>
      <c r="F193" s="5">
        <v>10.796680450439453</v>
      </c>
      <c r="G193" s="5">
        <v>30.500619888305664</v>
      </c>
    </row>
    <row r="194" spans="1:7">
      <c r="A194" s="2" t="s">
        <v>97</v>
      </c>
      <c r="B194" s="2" t="s">
        <v>351</v>
      </c>
      <c r="C194" s="2" t="s">
        <v>512</v>
      </c>
      <c r="D194" s="2" t="s">
        <v>513</v>
      </c>
      <c r="E194" s="3" t="s">
        <v>395</v>
      </c>
      <c r="F194" s="5">
        <v>12.045249938964844</v>
      </c>
      <c r="G194" s="5">
        <v>12.557000160217285</v>
      </c>
    </row>
    <row r="195" spans="1:7">
      <c r="A195" s="2" t="s">
        <v>97</v>
      </c>
      <c r="B195" s="2" t="s">
        <v>351</v>
      </c>
      <c r="C195" s="2" t="s">
        <v>514</v>
      </c>
      <c r="D195" s="2" t="s">
        <v>515</v>
      </c>
      <c r="E195" s="3" t="s">
        <v>199</v>
      </c>
      <c r="F195" s="110" t="s">
        <v>124</v>
      </c>
      <c r="G195" s="5">
        <v>1.6252000331878662</v>
      </c>
    </row>
    <row r="196" spans="1:7">
      <c r="A196" s="2" t="s">
        <v>97</v>
      </c>
      <c r="B196" s="2" t="s">
        <v>351</v>
      </c>
      <c r="C196" s="2" t="s">
        <v>516</v>
      </c>
      <c r="D196" s="2" t="s">
        <v>517</v>
      </c>
      <c r="E196" s="3" t="s">
        <v>518</v>
      </c>
      <c r="F196" s="110" t="s">
        <v>124</v>
      </c>
      <c r="G196" s="5">
        <v>6983.95703125</v>
      </c>
    </row>
    <row r="197" spans="1:7">
      <c r="A197" s="2" t="s">
        <v>97</v>
      </c>
      <c r="B197" s="2" t="s">
        <v>351</v>
      </c>
      <c r="C197" s="2" t="s">
        <v>519</v>
      </c>
      <c r="D197" s="2" t="s">
        <v>520</v>
      </c>
      <c r="E197" s="3" t="s">
        <v>273</v>
      </c>
      <c r="F197" s="5">
        <v>336.40560913085938</v>
      </c>
      <c r="G197" s="110" t="s">
        <v>124</v>
      </c>
    </row>
    <row r="198" spans="1:7">
      <c r="A198" s="2" t="s">
        <v>97</v>
      </c>
      <c r="B198" s="2" t="s">
        <v>351</v>
      </c>
      <c r="C198" s="2" t="s">
        <v>521</v>
      </c>
      <c r="D198" s="2" t="s">
        <v>522</v>
      </c>
      <c r="E198" s="3" t="s">
        <v>273</v>
      </c>
      <c r="F198" s="5">
        <v>1.159451961517334</v>
      </c>
      <c r="G198" s="5">
        <v>4.6544389724731445</v>
      </c>
    </row>
    <row r="199" spans="1:7">
      <c r="A199" s="2" t="s">
        <v>97</v>
      </c>
      <c r="B199" s="2" t="s">
        <v>351</v>
      </c>
      <c r="C199" s="2" t="s">
        <v>523</v>
      </c>
      <c r="D199" s="2" t="s">
        <v>524</v>
      </c>
      <c r="E199" s="3" t="s">
        <v>273</v>
      </c>
      <c r="F199" s="5">
        <v>1.9523429870605469</v>
      </c>
      <c r="G199" s="5">
        <v>5.2343978881835938</v>
      </c>
    </row>
    <row r="200" spans="1:7">
      <c r="A200" s="2" t="s">
        <v>97</v>
      </c>
      <c r="B200" s="2" t="s">
        <v>351</v>
      </c>
      <c r="C200" s="2" t="s">
        <v>525</v>
      </c>
      <c r="D200" s="2" t="s">
        <v>526</v>
      </c>
      <c r="E200" s="3" t="s">
        <v>273</v>
      </c>
      <c r="F200" s="5">
        <v>3.6486079692840576</v>
      </c>
      <c r="G200" s="5">
        <v>22.351600646972656</v>
      </c>
    </row>
    <row r="201" spans="1:7">
      <c r="A201" s="2" t="s">
        <v>97</v>
      </c>
      <c r="B201" s="2" t="s">
        <v>351</v>
      </c>
      <c r="C201" s="2" t="s">
        <v>527</v>
      </c>
      <c r="D201" s="2" t="s">
        <v>528</v>
      </c>
      <c r="E201" s="3" t="s">
        <v>529</v>
      </c>
      <c r="F201" s="110" t="s">
        <v>124</v>
      </c>
      <c r="G201" s="5">
        <v>347.14630126953125</v>
      </c>
    </row>
    <row r="202" spans="1:7">
      <c r="A202" s="2" t="s">
        <v>97</v>
      </c>
      <c r="B202" s="2" t="s">
        <v>351</v>
      </c>
      <c r="C202" s="2" t="s">
        <v>530</v>
      </c>
      <c r="D202" s="2" t="s">
        <v>531</v>
      </c>
      <c r="E202" s="3" t="s">
        <v>529</v>
      </c>
      <c r="F202" s="110" t="s">
        <v>124</v>
      </c>
      <c r="G202" s="5">
        <v>26.003999710083008</v>
      </c>
    </row>
    <row r="203" spans="1:7">
      <c r="A203" s="2" t="s">
        <v>97</v>
      </c>
      <c r="B203" s="2" t="s">
        <v>351</v>
      </c>
      <c r="C203" s="2" t="s">
        <v>532</v>
      </c>
      <c r="D203" s="2" t="s">
        <v>533</v>
      </c>
      <c r="E203" s="3" t="s">
        <v>529</v>
      </c>
      <c r="F203" s="110" t="s">
        <v>124</v>
      </c>
      <c r="G203" s="5">
        <v>253.21090698242188</v>
      </c>
    </row>
    <row r="204" spans="1:7">
      <c r="A204" s="2" t="s">
        <v>97</v>
      </c>
      <c r="B204" s="2" t="s">
        <v>351</v>
      </c>
      <c r="C204" s="2" t="s">
        <v>534</v>
      </c>
      <c r="D204" s="2" t="s">
        <v>535</v>
      </c>
      <c r="E204" s="3" t="s">
        <v>536</v>
      </c>
      <c r="F204" s="110" t="s">
        <v>124</v>
      </c>
      <c r="G204" s="5">
        <v>20.03849983215332</v>
      </c>
    </row>
    <row r="205" spans="1:7">
      <c r="A205" s="2" t="s">
        <v>97</v>
      </c>
      <c r="B205" s="2" t="s">
        <v>351</v>
      </c>
      <c r="C205" s="2" t="s">
        <v>537</v>
      </c>
      <c r="D205" s="2" t="s">
        <v>538</v>
      </c>
      <c r="E205" s="3" t="s">
        <v>539</v>
      </c>
      <c r="F205" s="110" t="s">
        <v>124</v>
      </c>
      <c r="G205" s="5">
        <v>0.14903509616851807</v>
      </c>
    </row>
    <row r="206" spans="1:7">
      <c r="A206" s="2" t="s">
        <v>97</v>
      </c>
      <c r="B206" s="2" t="s">
        <v>351</v>
      </c>
      <c r="C206" s="2" t="s">
        <v>540</v>
      </c>
      <c r="D206" s="2" t="s">
        <v>541</v>
      </c>
      <c r="E206" s="3" t="s">
        <v>539</v>
      </c>
      <c r="F206" s="110" t="s">
        <v>124</v>
      </c>
      <c r="G206" s="5">
        <v>1.2303420342504978E-2</v>
      </c>
    </row>
    <row r="207" spans="1:7">
      <c r="A207" s="2" t="s">
        <v>97</v>
      </c>
      <c r="B207" s="2" t="s">
        <v>351</v>
      </c>
      <c r="C207" s="2" t="s">
        <v>542</v>
      </c>
      <c r="D207" s="2" t="s">
        <v>543</v>
      </c>
      <c r="E207" s="3" t="s">
        <v>544</v>
      </c>
      <c r="F207" s="110" t="s">
        <v>124</v>
      </c>
      <c r="G207" s="5">
        <v>3.8947779685258865E-2</v>
      </c>
    </row>
    <row r="208" spans="1:7">
      <c r="A208" s="2" t="s">
        <v>97</v>
      </c>
      <c r="B208" s="2" t="s">
        <v>351</v>
      </c>
      <c r="C208" s="2" t="s">
        <v>545</v>
      </c>
      <c r="D208" s="2" t="s">
        <v>546</v>
      </c>
      <c r="E208" s="3" t="s">
        <v>547</v>
      </c>
      <c r="F208" s="110" t="s">
        <v>124</v>
      </c>
      <c r="G208" s="5">
        <v>235.35820007324219</v>
      </c>
    </row>
    <row r="209" spans="1:7">
      <c r="A209" s="2" t="s">
        <v>97</v>
      </c>
      <c r="B209" s="2" t="s">
        <v>351</v>
      </c>
      <c r="C209" s="2" t="s">
        <v>548</v>
      </c>
      <c r="D209" s="2" t="s">
        <v>549</v>
      </c>
      <c r="E209" s="3" t="s">
        <v>550</v>
      </c>
      <c r="F209" s="110" t="s">
        <v>124</v>
      </c>
      <c r="G209" s="5">
        <v>1.6656689345836639E-2</v>
      </c>
    </row>
    <row r="210" spans="1:7">
      <c r="A210" s="2" t="s">
        <v>97</v>
      </c>
      <c r="B210" s="2" t="s">
        <v>351</v>
      </c>
      <c r="C210" s="2" t="s">
        <v>551</v>
      </c>
      <c r="D210" s="2" t="s">
        <v>552</v>
      </c>
      <c r="E210" s="3" t="s">
        <v>553</v>
      </c>
      <c r="F210" s="110" t="s">
        <v>124</v>
      </c>
      <c r="G210" s="5">
        <v>1.9037940502166748</v>
      </c>
    </row>
    <row r="211" spans="1:7">
      <c r="A211" s="2" t="s">
        <v>97</v>
      </c>
      <c r="B211" s="2" t="s">
        <v>351</v>
      </c>
      <c r="C211" s="2" t="s">
        <v>554</v>
      </c>
      <c r="D211" s="2" t="s">
        <v>555</v>
      </c>
      <c r="E211" s="3" t="s">
        <v>556</v>
      </c>
      <c r="F211" s="110" t="s">
        <v>124</v>
      </c>
      <c r="G211" s="5">
        <v>0.28918468952178955</v>
      </c>
    </row>
    <row r="212" spans="1:7">
      <c r="A212" s="2" t="s">
        <v>97</v>
      </c>
      <c r="B212" s="2" t="s">
        <v>351</v>
      </c>
      <c r="C212" s="2" t="s">
        <v>557</v>
      </c>
      <c r="D212" s="2" t="s">
        <v>558</v>
      </c>
      <c r="E212" s="3" t="s">
        <v>559</v>
      </c>
      <c r="F212" s="110" t="s">
        <v>124</v>
      </c>
      <c r="G212" s="5">
        <v>0.14491710066795349</v>
      </c>
    </row>
    <row r="213" spans="1:7">
      <c r="A213" s="2" t="s">
        <v>97</v>
      </c>
      <c r="B213" s="2" t="s">
        <v>351</v>
      </c>
      <c r="C213" s="2" t="s">
        <v>560</v>
      </c>
      <c r="D213" s="2" t="s">
        <v>561</v>
      </c>
      <c r="E213" s="3" t="s">
        <v>562</v>
      </c>
      <c r="F213" s="5">
        <v>0.26755660772323608</v>
      </c>
      <c r="G213" s="5">
        <v>14.44651985168457</v>
      </c>
    </row>
    <row r="214" spans="1:7">
      <c r="A214" s="2" t="s">
        <v>97</v>
      </c>
      <c r="B214" s="2" t="s">
        <v>351</v>
      </c>
      <c r="C214" s="2" t="s">
        <v>563</v>
      </c>
      <c r="D214" s="2" t="s">
        <v>564</v>
      </c>
      <c r="E214" s="3" t="s">
        <v>562</v>
      </c>
      <c r="F214" s="5">
        <v>13.393830299377441</v>
      </c>
      <c r="G214" s="5">
        <v>132.65910339355469</v>
      </c>
    </row>
    <row r="215" spans="1:7">
      <c r="A215" s="2" t="s">
        <v>97</v>
      </c>
      <c r="B215" s="2" t="s">
        <v>351</v>
      </c>
      <c r="C215" s="2" t="s">
        <v>565</v>
      </c>
      <c r="D215" s="2" t="s">
        <v>566</v>
      </c>
      <c r="E215" s="3" t="s">
        <v>484</v>
      </c>
      <c r="F215" s="5">
        <v>1.0143179893493652</v>
      </c>
      <c r="G215" s="5">
        <v>2.737494945526123</v>
      </c>
    </row>
    <row r="216" spans="1:7">
      <c r="A216" s="2" t="s">
        <v>97</v>
      </c>
      <c r="B216" s="2" t="s">
        <v>351</v>
      </c>
      <c r="C216" s="2" t="s">
        <v>567</v>
      </c>
      <c r="D216" s="2" t="s">
        <v>568</v>
      </c>
      <c r="E216" s="3" t="s">
        <v>484</v>
      </c>
      <c r="F216" s="5">
        <v>0.2304794043302536</v>
      </c>
      <c r="G216" s="5">
        <v>1.9357679411768913E-2</v>
      </c>
    </row>
    <row r="217" spans="1:7">
      <c r="A217" s="2" t="s">
        <v>97</v>
      </c>
      <c r="B217" s="2" t="s">
        <v>351</v>
      </c>
      <c r="C217" s="2" t="s">
        <v>569</v>
      </c>
      <c r="D217" s="2" t="s">
        <v>570</v>
      </c>
      <c r="E217" s="3" t="s">
        <v>484</v>
      </c>
      <c r="F217" s="38">
        <v>3.894515975844115E-5</v>
      </c>
      <c r="G217" s="39">
        <v>3.2709560855437303E-6</v>
      </c>
    </row>
    <row r="218" spans="1:7">
      <c r="A218" s="2" t="s">
        <v>97</v>
      </c>
      <c r="B218" s="2" t="s">
        <v>351</v>
      </c>
      <c r="C218" s="2" t="s">
        <v>571</v>
      </c>
      <c r="D218" s="2" t="s">
        <v>572</v>
      </c>
      <c r="E218" s="3" t="s">
        <v>562</v>
      </c>
      <c r="F218" s="5">
        <v>0.60950052738189697</v>
      </c>
      <c r="G218" s="5">
        <v>5.5036869049072266</v>
      </c>
    </row>
    <row r="219" spans="1:7">
      <c r="A219" s="76"/>
      <c r="B219" s="76"/>
      <c r="C219" s="76"/>
      <c r="D219" s="76"/>
      <c r="F219" s="6">
        <f>SUM(F4:F218)</f>
        <v>6765.3616792356625</v>
      </c>
      <c r="G219" s="6">
        <f>SUM(G4:G218)</f>
        <v>12565.660700686329</v>
      </c>
    </row>
  </sheetData>
  <autoFilter ref="A3:G219" xr:uid="{F258237F-F90F-4916-BA89-4D0F92706664}"/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AA4D83-4C16-4347-89ED-127FFE4EAD07}">
  <dimension ref="A1:D707"/>
  <sheetViews>
    <sheetView workbookViewId="0"/>
  </sheetViews>
  <sheetFormatPr defaultRowHeight="14.45"/>
  <cols>
    <col min="1" max="1" width="18.42578125" style="4" bestFit="1" customWidth="1"/>
    <col min="2" max="2" width="12.5703125" style="4" bestFit="1" customWidth="1"/>
    <col min="3" max="3" width="13.7109375" style="4" bestFit="1" customWidth="1"/>
    <col min="4" max="4" width="10.140625" style="4" bestFit="1" customWidth="1"/>
  </cols>
  <sheetData>
    <row r="1" spans="1:4">
      <c r="A1" s="75" t="s">
        <v>573</v>
      </c>
    </row>
    <row r="3" spans="1:4">
      <c r="A3" s="109" t="s">
        <v>90</v>
      </c>
      <c r="B3" s="109" t="s">
        <v>574</v>
      </c>
      <c r="C3" s="109" t="s">
        <v>575</v>
      </c>
      <c r="D3" s="109" t="s">
        <v>576</v>
      </c>
    </row>
    <row r="4" spans="1:4">
      <c r="A4" s="111" t="s">
        <v>97</v>
      </c>
      <c r="B4" s="111">
        <v>738902</v>
      </c>
      <c r="C4" s="111">
        <v>506</v>
      </c>
      <c r="D4" s="111">
        <v>478</v>
      </c>
    </row>
    <row r="5" spans="1:4">
      <c r="A5" s="111" t="s">
        <v>97</v>
      </c>
      <c r="B5" s="111">
        <v>738903</v>
      </c>
      <c r="C5" s="111">
        <v>507</v>
      </c>
      <c r="D5" s="111">
        <v>478</v>
      </c>
    </row>
    <row r="6" spans="1:4">
      <c r="A6" s="111" t="s">
        <v>97</v>
      </c>
      <c r="B6" s="111">
        <v>738904</v>
      </c>
      <c r="C6" s="111">
        <v>508</v>
      </c>
      <c r="D6" s="111">
        <v>478</v>
      </c>
    </row>
    <row r="7" spans="1:4">
      <c r="A7" s="111" t="s">
        <v>97</v>
      </c>
      <c r="B7" s="111">
        <v>738905</v>
      </c>
      <c r="C7" s="111">
        <v>509</v>
      </c>
      <c r="D7" s="111">
        <v>478</v>
      </c>
    </row>
    <row r="8" spans="1:4">
      <c r="A8" s="111" t="s">
        <v>97</v>
      </c>
      <c r="B8" s="111">
        <v>738906</v>
      </c>
      <c r="C8" s="111">
        <v>510</v>
      </c>
      <c r="D8" s="111">
        <v>478</v>
      </c>
    </row>
    <row r="9" spans="1:4">
      <c r="A9" s="111" t="s">
        <v>97</v>
      </c>
      <c r="B9" s="111">
        <v>738907</v>
      </c>
      <c r="C9" s="111">
        <v>511</v>
      </c>
      <c r="D9" s="111">
        <v>478</v>
      </c>
    </row>
    <row r="10" spans="1:4">
      <c r="A10" s="111" t="s">
        <v>97</v>
      </c>
      <c r="B10" s="111">
        <v>738908</v>
      </c>
      <c r="C10" s="111">
        <v>512</v>
      </c>
      <c r="D10" s="111">
        <v>478</v>
      </c>
    </row>
    <row r="11" spans="1:4">
      <c r="A11" s="111" t="s">
        <v>97</v>
      </c>
      <c r="B11" s="111">
        <v>738909</v>
      </c>
      <c r="C11" s="111">
        <v>513</v>
      </c>
      <c r="D11" s="111">
        <v>478</v>
      </c>
    </row>
    <row r="12" spans="1:4">
      <c r="A12" s="111" t="s">
        <v>97</v>
      </c>
      <c r="B12" s="111">
        <v>740440</v>
      </c>
      <c r="C12" s="111">
        <v>496</v>
      </c>
      <c r="D12" s="111">
        <v>479</v>
      </c>
    </row>
    <row r="13" spans="1:4">
      <c r="A13" s="111" t="s">
        <v>97</v>
      </c>
      <c r="B13" s="111">
        <v>740441</v>
      </c>
      <c r="C13" s="111">
        <v>497</v>
      </c>
      <c r="D13" s="111">
        <v>479</v>
      </c>
    </row>
    <row r="14" spans="1:4">
      <c r="A14" s="111" t="s">
        <v>97</v>
      </c>
      <c r="B14" s="111">
        <v>740442</v>
      </c>
      <c r="C14" s="111">
        <v>498</v>
      </c>
      <c r="D14" s="111">
        <v>479</v>
      </c>
    </row>
    <row r="15" spans="1:4">
      <c r="A15" s="111" t="s">
        <v>97</v>
      </c>
      <c r="B15" s="111">
        <v>740443</v>
      </c>
      <c r="C15" s="111">
        <v>499</v>
      </c>
      <c r="D15" s="111">
        <v>479</v>
      </c>
    </row>
    <row r="16" spans="1:4">
      <c r="A16" s="111" t="s">
        <v>97</v>
      </c>
      <c r="B16" s="111">
        <v>740444</v>
      </c>
      <c r="C16" s="111">
        <v>500</v>
      </c>
      <c r="D16" s="111">
        <v>479</v>
      </c>
    </row>
    <row r="17" spans="1:4">
      <c r="A17" s="111" t="s">
        <v>97</v>
      </c>
      <c r="B17" s="111">
        <v>740445</v>
      </c>
      <c r="C17" s="111">
        <v>501</v>
      </c>
      <c r="D17" s="111">
        <v>479</v>
      </c>
    </row>
    <row r="18" spans="1:4">
      <c r="A18" s="111" t="s">
        <v>97</v>
      </c>
      <c r="B18" s="111">
        <v>740446</v>
      </c>
      <c r="C18" s="111">
        <v>502</v>
      </c>
      <c r="D18" s="111">
        <v>479</v>
      </c>
    </row>
    <row r="19" spans="1:4">
      <c r="A19" s="111" t="s">
        <v>97</v>
      </c>
      <c r="B19" s="111">
        <v>740447</v>
      </c>
      <c r="C19" s="111">
        <v>503</v>
      </c>
      <c r="D19" s="111">
        <v>479</v>
      </c>
    </row>
    <row r="20" spans="1:4">
      <c r="A20" s="111" t="s">
        <v>97</v>
      </c>
      <c r="B20" s="111">
        <v>740448</v>
      </c>
      <c r="C20" s="111">
        <v>504</v>
      </c>
      <c r="D20" s="111">
        <v>479</v>
      </c>
    </row>
    <row r="21" spans="1:4">
      <c r="A21" s="111" t="s">
        <v>97</v>
      </c>
      <c r="B21" s="111">
        <v>740449</v>
      </c>
      <c r="C21" s="111">
        <v>505</v>
      </c>
      <c r="D21" s="111">
        <v>479</v>
      </c>
    </row>
    <row r="22" spans="1:4">
      <c r="A22" s="111" t="s">
        <v>97</v>
      </c>
      <c r="B22" s="111">
        <v>740450</v>
      </c>
      <c r="C22" s="111">
        <v>506</v>
      </c>
      <c r="D22" s="111">
        <v>479</v>
      </c>
    </row>
    <row r="23" spans="1:4">
      <c r="A23" s="111" t="s">
        <v>97</v>
      </c>
      <c r="B23" s="111">
        <v>740451</v>
      </c>
      <c r="C23" s="111">
        <v>507</v>
      </c>
      <c r="D23" s="111">
        <v>479</v>
      </c>
    </row>
    <row r="24" spans="1:4">
      <c r="A24" s="111" t="s">
        <v>97</v>
      </c>
      <c r="B24" s="111">
        <v>740452</v>
      </c>
      <c r="C24" s="111">
        <v>508</v>
      </c>
      <c r="D24" s="111">
        <v>479</v>
      </c>
    </row>
    <row r="25" spans="1:4">
      <c r="A25" s="111" t="s">
        <v>97</v>
      </c>
      <c r="B25" s="111">
        <v>740453</v>
      </c>
      <c r="C25" s="111">
        <v>509</v>
      </c>
      <c r="D25" s="111">
        <v>479</v>
      </c>
    </row>
    <row r="26" spans="1:4">
      <c r="A26" s="111" t="s">
        <v>97</v>
      </c>
      <c r="B26" s="111">
        <v>740454</v>
      </c>
      <c r="C26" s="111">
        <v>510</v>
      </c>
      <c r="D26" s="111">
        <v>479</v>
      </c>
    </row>
    <row r="27" spans="1:4">
      <c r="A27" s="111" t="s">
        <v>97</v>
      </c>
      <c r="B27" s="111">
        <v>740455</v>
      </c>
      <c r="C27" s="111">
        <v>511</v>
      </c>
      <c r="D27" s="111">
        <v>479</v>
      </c>
    </row>
    <row r="28" spans="1:4">
      <c r="A28" s="111" t="s">
        <v>97</v>
      </c>
      <c r="B28" s="111">
        <v>740456</v>
      </c>
      <c r="C28" s="111">
        <v>512</v>
      </c>
      <c r="D28" s="111">
        <v>479</v>
      </c>
    </row>
    <row r="29" spans="1:4">
      <c r="A29" s="111" t="s">
        <v>97</v>
      </c>
      <c r="B29" s="111">
        <v>740457</v>
      </c>
      <c r="C29" s="111">
        <v>513</v>
      </c>
      <c r="D29" s="111">
        <v>479</v>
      </c>
    </row>
    <row r="30" spans="1:4">
      <c r="A30" s="111" t="s">
        <v>97</v>
      </c>
      <c r="B30" s="111">
        <v>741984</v>
      </c>
      <c r="C30" s="111">
        <v>492</v>
      </c>
      <c r="D30" s="111">
        <v>480</v>
      </c>
    </row>
    <row r="31" spans="1:4">
      <c r="A31" s="111" t="s">
        <v>97</v>
      </c>
      <c r="B31" s="111">
        <v>741985</v>
      </c>
      <c r="C31" s="111">
        <v>493</v>
      </c>
      <c r="D31" s="111">
        <v>480</v>
      </c>
    </row>
    <row r="32" spans="1:4">
      <c r="A32" s="111" t="s">
        <v>97</v>
      </c>
      <c r="B32" s="111">
        <v>741987</v>
      </c>
      <c r="C32" s="111">
        <v>495</v>
      </c>
      <c r="D32" s="111">
        <v>480</v>
      </c>
    </row>
    <row r="33" spans="1:4">
      <c r="A33" s="111" t="s">
        <v>97</v>
      </c>
      <c r="B33" s="111">
        <v>741988</v>
      </c>
      <c r="C33" s="111">
        <v>496</v>
      </c>
      <c r="D33" s="111">
        <v>480</v>
      </c>
    </row>
    <row r="34" spans="1:4">
      <c r="A34" s="111" t="s">
        <v>97</v>
      </c>
      <c r="B34" s="111">
        <v>741989</v>
      </c>
      <c r="C34" s="111">
        <v>497</v>
      </c>
      <c r="D34" s="111">
        <v>480</v>
      </c>
    </row>
    <row r="35" spans="1:4">
      <c r="A35" s="111" t="s">
        <v>97</v>
      </c>
      <c r="B35" s="111">
        <v>741990</v>
      </c>
      <c r="C35" s="111">
        <v>498</v>
      </c>
      <c r="D35" s="111">
        <v>480</v>
      </c>
    </row>
    <row r="36" spans="1:4">
      <c r="A36" s="111" t="s">
        <v>97</v>
      </c>
      <c r="B36" s="111">
        <v>741991</v>
      </c>
      <c r="C36" s="111">
        <v>499</v>
      </c>
      <c r="D36" s="111">
        <v>480</v>
      </c>
    </row>
    <row r="37" spans="1:4">
      <c r="A37" s="111" t="s">
        <v>97</v>
      </c>
      <c r="B37" s="111">
        <v>741992</v>
      </c>
      <c r="C37" s="111">
        <v>500</v>
      </c>
      <c r="D37" s="111">
        <v>480</v>
      </c>
    </row>
    <row r="38" spans="1:4">
      <c r="A38" s="111" t="s">
        <v>97</v>
      </c>
      <c r="B38" s="111">
        <v>741993</v>
      </c>
      <c r="C38" s="111">
        <v>501</v>
      </c>
      <c r="D38" s="111">
        <v>480</v>
      </c>
    </row>
    <row r="39" spans="1:4">
      <c r="A39" s="111" t="s">
        <v>97</v>
      </c>
      <c r="B39" s="111">
        <v>741994</v>
      </c>
      <c r="C39" s="111">
        <v>502</v>
      </c>
      <c r="D39" s="111">
        <v>480</v>
      </c>
    </row>
    <row r="40" spans="1:4">
      <c r="A40" s="111" t="s">
        <v>97</v>
      </c>
      <c r="B40" s="111">
        <v>741995</v>
      </c>
      <c r="C40" s="111">
        <v>503</v>
      </c>
      <c r="D40" s="111">
        <v>480</v>
      </c>
    </row>
    <row r="41" spans="1:4">
      <c r="A41" s="111" t="s">
        <v>97</v>
      </c>
      <c r="B41" s="111">
        <v>741996</v>
      </c>
      <c r="C41" s="111">
        <v>504</v>
      </c>
      <c r="D41" s="111">
        <v>480</v>
      </c>
    </row>
    <row r="42" spans="1:4">
      <c r="A42" s="111" t="s">
        <v>97</v>
      </c>
      <c r="B42" s="111">
        <v>741997</v>
      </c>
      <c r="C42" s="111">
        <v>505</v>
      </c>
      <c r="D42" s="111">
        <v>480</v>
      </c>
    </row>
    <row r="43" spans="1:4">
      <c r="A43" s="111" t="s">
        <v>97</v>
      </c>
      <c r="B43" s="111">
        <v>741998</v>
      </c>
      <c r="C43" s="111">
        <v>506</v>
      </c>
      <c r="D43" s="111">
        <v>480</v>
      </c>
    </row>
    <row r="44" spans="1:4">
      <c r="A44" s="111" t="s">
        <v>97</v>
      </c>
      <c r="B44" s="111">
        <v>741999</v>
      </c>
      <c r="C44" s="111">
        <v>507</v>
      </c>
      <c r="D44" s="111">
        <v>480</v>
      </c>
    </row>
    <row r="45" spans="1:4">
      <c r="A45" s="111" t="s">
        <v>97</v>
      </c>
      <c r="B45" s="111">
        <v>742000</v>
      </c>
      <c r="C45" s="111">
        <v>508</v>
      </c>
      <c r="D45" s="111">
        <v>480</v>
      </c>
    </row>
    <row r="46" spans="1:4">
      <c r="A46" s="111" t="s">
        <v>97</v>
      </c>
      <c r="B46" s="111">
        <v>742001</v>
      </c>
      <c r="C46" s="111">
        <v>509</v>
      </c>
      <c r="D46" s="111">
        <v>480</v>
      </c>
    </row>
    <row r="47" spans="1:4">
      <c r="A47" s="111" t="s">
        <v>97</v>
      </c>
      <c r="B47" s="111">
        <v>742002</v>
      </c>
      <c r="C47" s="111">
        <v>510</v>
      </c>
      <c r="D47" s="111">
        <v>480</v>
      </c>
    </row>
    <row r="48" spans="1:4">
      <c r="A48" s="111" t="s">
        <v>97</v>
      </c>
      <c r="B48" s="111">
        <v>742003</v>
      </c>
      <c r="C48" s="111">
        <v>511</v>
      </c>
      <c r="D48" s="111">
        <v>480</v>
      </c>
    </row>
    <row r="49" spans="1:4">
      <c r="A49" s="111" t="s">
        <v>97</v>
      </c>
      <c r="B49" s="111">
        <v>742004</v>
      </c>
      <c r="C49" s="111">
        <v>512</v>
      </c>
      <c r="D49" s="111">
        <v>480</v>
      </c>
    </row>
    <row r="50" spans="1:4">
      <c r="A50" s="111" t="s">
        <v>97</v>
      </c>
      <c r="B50" s="111">
        <v>743529</v>
      </c>
      <c r="C50" s="111">
        <v>489</v>
      </c>
      <c r="D50" s="111">
        <v>481</v>
      </c>
    </row>
    <row r="51" spans="1:4">
      <c r="A51" s="111" t="s">
        <v>97</v>
      </c>
      <c r="B51" s="111">
        <v>743530</v>
      </c>
      <c r="C51" s="111">
        <v>490</v>
      </c>
      <c r="D51" s="111">
        <v>481</v>
      </c>
    </row>
    <row r="52" spans="1:4">
      <c r="A52" s="111" t="s">
        <v>97</v>
      </c>
      <c r="B52" s="111">
        <v>743531</v>
      </c>
      <c r="C52" s="111">
        <v>491</v>
      </c>
      <c r="D52" s="111">
        <v>481</v>
      </c>
    </row>
    <row r="53" spans="1:4">
      <c r="A53" s="111" t="s">
        <v>97</v>
      </c>
      <c r="B53" s="111">
        <v>743532</v>
      </c>
      <c r="C53" s="111">
        <v>492</v>
      </c>
      <c r="D53" s="111">
        <v>481</v>
      </c>
    </row>
    <row r="54" spans="1:4">
      <c r="A54" s="111" t="s">
        <v>97</v>
      </c>
      <c r="B54" s="111">
        <v>743533</v>
      </c>
      <c r="C54" s="111">
        <v>493</v>
      </c>
      <c r="D54" s="111">
        <v>481</v>
      </c>
    </row>
    <row r="55" spans="1:4">
      <c r="A55" s="111" t="s">
        <v>97</v>
      </c>
      <c r="B55" s="111">
        <v>743534</v>
      </c>
      <c r="C55" s="111">
        <v>494</v>
      </c>
      <c r="D55" s="111">
        <v>481</v>
      </c>
    </row>
    <row r="56" spans="1:4">
      <c r="A56" s="111" t="s">
        <v>97</v>
      </c>
      <c r="B56" s="111">
        <v>743535</v>
      </c>
      <c r="C56" s="111">
        <v>495</v>
      </c>
      <c r="D56" s="111">
        <v>481</v>
      </c>
    </row>
    <row r="57" spans="1:4">
      <c r="A57" s="111" t="s">
        <v>97</v>
      </c>
      <c r="B57" s="111">
        <v>743536</v>
      </c>
      <c r="C57" s="111">
        <v>496</v>
      </c>
      <c r="D57" s="111">
        <v>481</v>
      </c>
    </row>
    <row r="58" spans="1:4">
      <c r="A58" s="111" t="s">
        <v>97</v>
      </c>
      <c r="B58" s="111">
        <v>743537</v>
      </c>
      <c r="C58" s="111">
        <v>497</v>
      </c>
      <c r="D58" s="111">
        <v>481</v>
      </c>
    </row>
    <row r="59" spans="1:4">
      <c r="A59" s="111" t="s">
        <v>97</v>
      </c>
      <c r="B59" s="111">
        <v>743538</v>
      </c>
      <c r="C59" s="111">
        <v>498</v>
      </c>
      <c r="D59" s="111">
        <v>481</v>
      </c>
    </row>
    <row r="60" spans="1:4">
      <c r="A60" s="111" t="s">
        <v>97</v>
      </c>
      <c r="B60" s="111">
        <v>743539</v>
      </c>
      <c r="C60" s="111">
        <v>499</v>
      </c>
      <c r="D60" s="111">
        <v>481</v>
      </c>
    </row>
    <row r="61" spans="1:4">
      <c r="A61" s="111" t="s">
        <v>97</v>
      </c>
      <c r="B61" s="111">
        <v>743540</v>
      </c>
      <c r="C61" s="111">
        <v>500</v>
      </c>
      <c r="D61" s="111">
        <v>481</v>
      </c>
    </row>
    <row r="62" spans="1:4">
      <c r="A62" s="111" t="s">
        <v>97</v>
      </c>
      <c r="B62" s="111">
        <v>743541</v>
      </c>
      <c r="C62" s="111">
        <v>501</v>
      </c>
      <c r="D62" s="111">
        <v>481</v>
      </c>
    </row>
    <row r="63" spans="1:4">
      <c r="A63" s="111" t="s">
        <v>97</v>
      </c>
      <c r="B63" s="111">
        <v>743542</v>
      </c>
      <c r="C63" s="111">
        <v>502</v>
      </c>
      <c r="D63" s="111">
        <v>481</v>
      </c>
    </row>
    <row r="64" spans="1:4">
      <c r="A64" s="111" t="s">
        <v>97</v>
      </c>
      <c r="B64" s="111">
        <v>743543</v>
      </c>
      <c r="C64" s="111">
        <v>503</v>
      </c>
      <c r="D64" s="111">
        <v>481</v>
      </c>
    </row>
    <row r="65" spans="1:4">
      <c r="A65" s="111" t="s">
        <v>97</v>
      </c>
      <c r="B65" s="111">
        <v>743544</v>
      </c>
      <c r="C65" s="111">
        <v>504</v>
      </c>
      <c r="D65" s="111">
        <v>481</v>
      </c>
    </row>
    <row r="66" spans="1:4">
      <c r="A66" s="111" t="s">
        <v>97</v>
      </c>
      <c r="B66" s="111">
        <v>743545</v>
      </c>
      <c r="C66" s="111">
        <v>505</v>
      </c>
      <c r="D66" s="111">
        <v>481</v>
      </c>
    </row>
    <row r="67" spans="1:4">
      <c r="A67" s="111" t="s">
        <v>97</v>
      </c>
      <c r="B67" s="111">
        <v>743546</v>
      </c>
      <c r="C67" s="111">
        <v>506</v>
      </c>
      <c r="D67" s="111">
        <v>481</v>
      </c>
    </row>
    <row r="68" spans="1:4">
      <c r="A68" s="111" t="s">
        <v>97</v>
      </c>
      <c r="B68" s="111">
        <v>743547</v>
      </c>
      <c r="C68" s="111">
        <v>507</v>
      </c>
      <c r="D68" s="111">
        <v>481</v>
      </c>
    </row>
    <row r="69" spans="1:4">
      <c r="A69" s="111" t="s">
        <v>97</v>
      </c>
      <c r="B69" s="111">
        <v>743548</v>
      </c>
      <c r="C69" s="111">
        <v>508</v>
      </c>
      <c r="D69" s="111">
        <v>481</v>
      </c>
    </row>
    <row r="70" spans="1:4">
      <c r="A70" s="111" t="s">
        <v>97</v>
      </c>
      <c r="B70" s="111">
        <v>743549</v>
      </c>
      <c r="C70" s="111">
        <v>509</v>
      </c>
      <c r="D70" s="111">
        <v>481</v>
      </c>
    </row>
    <row r="71" spans="1:4">
      <c r="A71" s="111" t="s">
        <v>97</v>
      </c>
      <c r="B71" s="111">
        <v>743550</v>
      </c>
      <c r="C71" s="111">
        <v>510</v>
      </c>
      <c r="D71" s="111">
        <v>481</v>
      </c>
    </row>
    <row r="72" spans="1:4">
      <c r="A72" s="111" t="s">
        <v>97</v>
      </c>
      <c r="B72" s="111">
        <v>743551</v>
      </c>
      <c r="C72" s="111">
        <v>511</v>
      </c>
      <c r="D72" s="111">
        <v>481</v>
      </c>
    </row>
    <row r="73" spans="1:4">
      <c r="A73" s="111" t="s">
        <v>97</v>
      </c>
      <c r="B73" s="111">
        <v>743552</v>
      </c>
      <c r="C73" s="111">
        <v>512</v>
      </c>
      <c r="D73" s="111">
        <v>481</v>
      </c>
    </row>
    <row r="74" spans="1:4">
      <c r="A74" s="111" t="s">
        <v>97</v>
      </c>
      <c r="B74" s="111">
        <v>745076</v>
      </c>
      <c r="C74" s="111">
        <v>488</v>
      </c>
      <c r="D74" s="111">
        <v>482</v>
      </c>
    </row>
    <row r="75" spans="1:4">
      <c r="A75" s="111" t="s">
        <v>97</v>
      </c>
      <c r="B75" s="111">
        <v>745077</v>
      </c>
      <c r="C75" s="111">
        <v>489</v>
      </c>
      <c r="D75" s="111">
        <v>482</v>
      </c>
    </row>
    <row r="76" spans="1:4">
      <c r="A76" s="111" t="s">
        <v>97</v>
      </c>
      <c r="B76" s="111">
        <v>745083</v>
      </c>
      <c r="C76" s="111">
        <v>495</v>
      </c>
      <c r="D76" s="111">
        <v>482</v>
      </c>
    </row>
    <row r="77" spans="1:4">
      <c r="A77" s="111" t="s">
        <v>97</v>
      </c>
      <c r="B77" s="111">
        <v>745084</v>
      </c>
      <c r="C77" s="111">
        <v>496</v>
      </c>
      <c r="D77" s="111">
        <v>482</v>
      </c>
    </row>
    <row r="78" spans="1:4">
      <c r="A78" s="111" t="s">
        <v>97</v>
      </c>
      <c r="B78" s="111">
        <v>745085</v>
      </c>
      <c r="C78" s="111">
        <v>497</v>
      </c>
      <c r="D78" s="111">
        <v>482</v>
      </c>
    </row>
    <row r="79" spans="1:4">
      <c r="A79" s="111" t="s">
        <v>97</v>
      </c>
      <c r="B79" s="111">
        <v>745086</v>
      </c>
      <c r="C79" s="111">
        <v>498</v>
      </c>
      <c r="D79" s="111">
        <v>482</v>
      </c>
    </row>
    <row r="80" spans="1:4">
      <c r="A80" s="111" t="s">
        <v>97</v>
      </c>
      <c r="B80" s="111">
        <v>745087</v>
      </c>
      <c r="C80" s="111">
        <v>499</v>
      </c>
      <c r="D80" s="111">
        <v>482</v>
      </c>
    </row>
    <row r="81" spans="1:4">
      <c r="A81" s="111" t="s">
        <v>97</v>
      </c>
      <c r="B81" s="111">
        <v>745088</v>
      </c>
      <c r="C81" s="111">
        <v>500</v>
      </c>
      <c r="D81" s="111">
        <v>482</v>
      </c>
    </row>
    <row r="82" spans="1:4">
      <c r="A82" s="111" t="s">
        <v>97</v>
      </c>
      <c r="B82" s="111">
        <v>745089</v>
      </c>
      <c r="C82" s="111">
        <v>501</v>
      </c>
      <c r="D82" s="111">
        <v>482</v>
      </c>
    </row>
    <row r="83" spans="1:4">
      <c r="A83" s="111" t="s">
        <v>97</v>
      </c>
      <c r="B83" s="111">
        <v>745090</v>
      </c>
      <c r="C83" s="111">
        <v>502</v>
      </c>
      <c r="D83" s="111">
        <v>482</v>
      </c>
    </row>
    <row r="84" spans="1:4">
      <c r="A84" s="111" t="s">
        <v>97</v>
      </c>
      <c r="B84" s="111">
        <v>745091</v>
      </c>
      <c r="C84" s="111">
        <v>503</v>
      </c>
      <c r="D84" s="111">
        <v>482</v>
      </c>
    </row>
    <row r="85" spans="1:4">
      <c r="A85" s="111" t="s">
        <v>97</v>
      </c>
      <c r="B85" s="111">
        <v>745092</v>
      </c>
      <c r="C85" s="111">
        <v>504</v>
      </c>
      <c r="D85" s="111">
        <v>482</v>
      </c>
    </row>
    <row r="86" spans="1:4">
      <c r="A86" s="111" t="s">
        <v>97</v>
      </c>
      <c r="B86" s="111">
        <v>745093</v>
      </c>
      <c r="C86" s="111">
        <v>505</v>
      </c>
      <c r="D86" s="111">
        <v>482</v>
      </c>
    </row>
    <row r="87" spans="1:4">
      <c r="A87" s="111" t="s">
        <v>97</v>
      </c>
      <c r="B87" s="111">
        <v>745094</v>
      </c>
      <c r="C87" s="111">
        <v>506</v>
      </c>
      <c r="D87" s="111">
        <v>482</v>
      </c>
    </row>
    <row r="88" spans="1:4">
      <c r="A88" s="111" t="s">
        <v>97</v>
      </c>
      <c r="B88" s="111">
        <v>745095</v>
      </c>
      <c r="C88" s="111">
        <v>507</v>
      </c>
      <c r="D88" s="111">
        <v>482</v>
      </c>
    </row>
    <row r="89" spans="1:4">
      <c r="A89" s="111" t="s">
        <v>97</v>
      </c>
      <c r="B89" s="111">
        <v>745096</v>
      </c>
      <c r="C89" s="111">
        <v>508</v>
      </c>
      <c r="D89" s="111">
        <v>482</v>
      </c>
    </row>
    <row r="90" spans="1:4">
      <c r="A90" s="111" t="s">
        <v>97</v>
      </c>
      <c r="B90" s="111">
        <v>745097</v>
      </c>
      <c r="C90" s="111">
        <v>509</v>
      </c>
      <c r="D90" s="111">
        <v>482</v>
      </c>
    </row>
    <row r="91" spans="1:4">
      <c r="A91" s="111" t="s">
        <v>97</v>
      </c>
      <c r="B91" s="111">
        <v>745098</v>
      </c>
      <c r="C91" s="111">
        <v>510</v>
      </c>
      <c r="D91" s="111">
        <v>482</v>
      </c>
    </row>
    <row r="92" spans="1:4">
      <c r="A92" s="111" t="s">
        <v>97</v>
      </c>
      <c r="B92" s="111">
        <v>745099</v>
      </c>
      <c r="C92" s="111">
        <v>511</v>
      </c>
      <c r="D92" s="111">
        <v>482</v>
      </c>
    </row>
    <row r="93" spans="1:4">
      <c r="A93" s="111" t="s">
        <v>97</v>
      </c>
      <c r="B93" s="111">
        <v>745100</v>
      </c>
      <c r="C93" s="111">
        <v>512</v>
      </c>
      <c r="D93" s="111">
        <v>482</v>
      </c>
    </row>
    <row r="94" spans="1:4">
      <c r="A94" s="111" t="s">
        <v>97</v>
      </c>
      <c r="B94" s="111">
        <v>746631</v>
      </c>
      <c r="C94" s="111">
        <v>495</v>
      </c>
      <c r="D94" s="111">
        <v>483</v>
      </c>
    </row>
    <row r="95" spans="1:4">
      <c r="A95" s="111" t="s">
        <v>97</v>
      </c>
      <c r="B95" s="111">
        <v>746632</v>
      </c>
      <c r="C95" s="111">
        <v>496</v>
      </c>
      <c r="D95" s="111">
        <v>483</v>
      </c>
    </row>
    <row r="96" spans="1:4">
      <c r="A96" s="111" t="s">
        <v>97</v>
      </c>
      <c r="B96" s="111">
        <v>746633</v>
      </c>
      <c r="C96" s="111">
        <v>497</v>
      </c>
      <c r="D96" s="111">
        <v>483</v>
      </c>
    </row>
    <row r="97" spans="1:4">
      <c r="A97" s="111" t="s">
        <v>97</v>
      </c>
      <c r="B97" s="111">
        <v>746634</v>
      </c>
      <c r="C97" s="111">
        <v>498</v>
      </c>
      <c r="D97" s="111">
        <v>483</v>
      </c>
    </row>
    <row r="98" spans="1:4">
      <c r="A98" s="111" t="s">
        <v>97</v>
      </c>
      <c r="B98" s="111">
        <v>746635</v>
      </c>
      <c r="C98" s="111">
        <v>499</v>
      </c>
      <c r="D98" s="111">
        <v>483</v>
      </c>
    </row>
    <row r="99" spans="1:4">
      <c r="A99" s="111" t="s">
        <v>97</v>
      </c>
      <c r="B99" s="111">
        <v>746636</v>
      </c>
      <c r="C99" s="111">
        <v>500</v>
      </c>
      <c r="D99" s="111">
        <v>483</v>
      </c>
    </row>
    <row r="100" spans="1:4">
      <c r="A100" s="111" t="s">
        <v>97</v>
      </c>
      <c r="B100" s="111">
        <v>746637</v>
      </c>
      <c r="C100" s="111">
        <v>501</v>
      </c>
      <c r="D100" s="111">
        <v>483</v>
      </c>
    </row>
    <row r="101" spans="1:4">
      <c r="A101" s="111" t="s">
        <v>97</v>
      </c>
      <c r="B101" s="111">
        <v>746638</v>
      </c>
      <c r="C101" s="111">
        <v>502</v>
      </c>
      <c r="D101" s="111">
        <v>483</v>
      </c>
    </row>
    <row r="102" spans="1:4">
      <c r="A102" s="111" t="s">
        <v>97</v>
      </c>
      <c r="B102" s="111">
        <v>746639</v>
      </c>
      <c r="C102" s="111">
        <v>503</v>
      </c>
      <c r="D102" s="111">
        <v>483</v>
      </c>
    </row>
    <row r="103" spans="1:4">
      <c r="A103" s="111" t="s">
        <v>97</v>
      </c>
      <c r="B103" s="111">
        <v>746640</v>
      </c>
      <c r="C103" s="111">
        <v>504</v>
      </c>
      <c r="D103" s="111">
        <v>483</v>
      </c>
    </row>
    <row r="104" spans="1:4">
      <c r="A104" s="111" t="s">
        <v>97</v>
      </c>
      <c r="B104" s="111">
        <v>746641</v>
      </c>
      <c r="C104" s="111">
        <v>505</v>
      </c>
      <c r="D104" s="111">
        <v>483</v>
      </c>
    </row>
    <row r="105" spans="1:4">
      <c r="A105" s="111" t="s">
        <v>97</v>
      </c>
      <c r="B105" s="111">
        <v>746642</v>
      </c>
      <c r="C105" s="111">
        <v>506</v>
      </c>
      <c r="D105" s="111">
        <v>483</v>
      </c>
    </row>
    <row r="106" spans="1:4">
      <c r="A106" s="111" t="s">
        <v>97</v>
      </c>
      <c r="B106" s="111">
        <v>746643</v>
      </c>
      <c r="C106" s="111">
        <v>507</v>
      </c>
      <c r="D106" s="111">
        <v>483</v>
      </c>
    </row>
    <row r="107" spans="1:4">
      <c r="A107" s="111" t="s">
        <v>97</v>
      </c>
      <c r="B107" s="111">
        <v>746644</v>
      </c>
      <c r="C107" s="111">
        <v>508</v>
      </c>
      <c r="D107" s="111">
        <v>483</v>
      </c>
    </row>
    <row r="108" spans="1:4">
      <c r="A108" s="111" t="s">
        <v>97</v>
      </c>
      <c r="B108" s="111">
        <v>746645</v>
      </c>
      <c r="C108" s="111">
        <v>509</v>
      </c>
      <c r="D108" s="111">
        <v>483</v>
      </c>
    </row>
    <row r="109" spans="1:4">
      <c r="A109" s="111" t="s">
        <v>97</v>
      </c>
      <c r="B109" s="111">
        <v>746646</v>
      </c>
      <c r="C109" s="111">
        <v>510</v>
      </c>
      <c r="D109" s="111">
        <v>483</v>
      </c>
    </row>
    <row r="110" spans="1:4">
      <c r="A110" s="111" t="s">
        <v>97</v>
      </c>
      <c r="B110" s="111">
        <v>746647</v>
      </c>
      <c r="C110" s="111">
        <v>511</v>
      </c>
      <c r="D110" s="111">
        <v>483</v>
      </c>
    </row>
    <row r="111" spans="1:4">
      <c r="A111" s="111" t="s">
        <v>97</v>
      </c>
      <c r="B111" s="111">
        <v>746648</v>
      </c>
      <c r="C111" s="111">
        <v>512</v>
      </c>
      <c r="D111" s="111">
        <v>483</v>
      </c>
    </row>
    <row r="112" spans="1:4">
      <c r="A112" s="111" t="s">
        <v>97</v>
      </c>
      <c r="B112" s="111">
        <v>746652</v>
      </c>
      <c r="C112" s="111">
        <v>516</v>
      </c>
      <c r="D112" s="111">
        <v>483</v>
      </c>
    </row>
    <row r="113" spans="1:4">
      <c r="A113" s="111" t="s">
        <v>97</v>
      </c>
      <c r="B113" s="111">
        <v>746653</v>
      </c>
      <c r="C113" s="111">
        <v>517</v>
      </c>
      <c r="D113" s="111">
        <v>483</v>
      </c>
    </row>
    <row r="114" spans="1:4">
      <c r="A114" s="111" t="s">
        <v>97</v>
      </c>
      <c r="B114" s="111">
        <v>748180</v>
      </c>
      <c r="C114" s="111">
        <v>496</v>
      </c>
      <c r="D114" s="111">
        <v>484</v>
      </c>
    </row>
    <row r="115" spans="1:4">
      <c r="A115" s="111" t="s">
        <v>97</v>
      </c>
      <c r="B115" s="111">
        <v>748181</v>
      </c>
      <c r="C115" s="111">
        <v>497</v>
      </c>
      <c r="D115" s="111">
        <v>484</v>
      </c>
    </row>
    <row r="116" spans="1:4">
      <c r="A116" s="111" t="s">
        <v>97</v>
      </c>
      <c r="B116" s="111">
        <v>748182</v>
      </c>
      <c r="C116" s="111">
        <v>498</v>
      </c>
      <c r="D116" s="111">
        <v>484</v>
      </c>
    </row>
    <row r="117" spans="1:4">
      <c r="A117" s="111" t="s">
        <v>97</v>
      </c>
      <c r="B117" s="111">
        <v>748183</v>
      </c>
      <c r="C117" s="111">
        <v>499</v>
      </c>
      <c r="D117" s="111">
        <v>484</v>
      </c>
    </row>
    <row r="118" spans="1:4">
      <c r="A118" s="111" t="s">
        <v>97</v>
      </c>
      <c r="B118" s="111">
        <v>748184</v>
      </c>
      <c r="C118" s="111">
        <v>500</v>
      </c>
      <c r="D118" s="111">
        <v>484</v>
      </c>
    </row>
    <row r="119" spans="1:4">
      <c r="A119" s="111" t="s">
        <v>97</v>
      </c>
      <c r="B119" s="111">
        <v>748185</v>
      </c>
      <c r="C119" s="111">
        <v>501</v>
      </c>
      <c r="D119" s="111">
        <v>484</v>
      </c>
    </row>
    <row r="120" spans="1:4">
      <c r="A120" s="111" t="s">
        <v>97</v>
      </c>
      <c r="B120" s="111">
        <v>748186</v>
      </c>
      <c r="C120" s="111">
        <v>502</v>
      </c>
      <c r="D120" s="111">
        <v>484</v>
      </c>
    </row>
    <row r="121" spans="1:4">
      <c r="A121" s="111" t="s">
        <v>97</v>
      </c>
      <c r="B121" s="111">
        <v>748187</v>
      </c>
      <c r="C121" s="111">
        <v>503</v>
      </c>
      <c r="D121" s="111">
        <v>484</v>
      </c>
    </row>
    <row r="122" spans="1:4">
      <c r="A122" s="111" t="s">
        <v>97</v>
      </c>
      <c r="B122" s="111">
        <v>748188</v>
      </c>
      <c r="C122" s="111">
        <v>504</v>
      </c>
      <c r="D122" s="111">
        <v>484</v>
      </c>
    </row>
    <row r="123" spans="1:4">
      <c r="A123" s="111" t="s">
        <v>97</v>
      </c>
      <c r="B123" s="111">
        <v>748189</v>
      </c>
      <c r="C123" s="111">
        <v>505</v>
      </c>
      <c r="D123" s="111">
        <v>484</v>
      </c>
    </row>
    <row r="124" spans="1:4">
      <c r="A124" s="111" t="s">
        <v>97</v>
      </c>
      <c r="B124" s="111">
        <v>748190</v>
      </c>
      <c r="C124" s="111">
        <v>506</v>
      </c>
      <c r="D124" s="111">
        <v>484</v>
      </c>
    </row>
    <row r="125" spans="1:4">
      <c r="A125" s="111" t="s">
        <v>97</v>
      </c>
      <c r="B125" s="111">
        <v>748191</v>
      </c>
      <c r="C125" s="111">
        <v>507</v>
      </c>
      <c r="D125" s="111">
        <v>484</v>
      </c>
    </row>
    <row r="126" spans="1:4">
      <c r="A126" s="111" t="s">
        <v>97</v>
      </c>
      <c r="B126" s="111">
        <v>748192</v>
      </c>
      <c r="C126" s="111">
        <v>508</v>
      </c>
      <c r="D126" s="111">
        <v>484</v>
      </c>
    </row>
    <row r="127" spans="1:4">
      <c r="A127" s="111" t="s">
        <v>97</v>
      </c>
      <c r="B127" s="111">
        <v>748193</v>
      </c>
      <c r="C127" s="111">
        <v>509</v>
      </c>
      <c r="D127" s="111">
        <v>484</v>
      </c>
    </row>
    <row r="128" spans="1:4">
      <c r="A128" s="111" t="s">
        <v>97</v>
      </c>
      <c r="B128" s="111">
        <v>748194</v>
      </c>
      <c r="C128" s="111">
        <v>510</v>
      </c>
      <c r="D128" s="111">
        <v>484</v>
      </c>
    </row>
    <row r="129" spans="1:4">
      <c r="A129" s="111" t="s">
        <v>97</v>
      </c>
      <c r="B129" s="111">
        <v>748195</v>
      </c>
      <c r="C129" s="111">
        <v>511</v>
      </c>
      <c r="D129" s="111">
        <v>484</v>
      </c>
    </row>
    <row r="130" spans="1:4">
      <c r="A130" s="111" t="s">
        <v>97</v>
      </c>
      <c r="B130" s="111">
        <v>748196</v>
      </c>
      <c r="C130" s="111">
        <v>512</v>
      </c>
      <c r="D130" s="111">
        <v>484</v>
      </c>
    </row>
    <row r="131" spans="1:4">
      <c r="A131" s="111" t="s">
        <v>97</v>
      </c>
      <c r="B131" s="111">
        <v>748197</v>
      </c>
      <c r="C131" s="111">
        <v>513</v>
      </c>
      <c r="D131" s="111">
        <v>484</v>
      </c>
    </row>
    <row r="132" spans="1:4">
      <c r="A132" s="111" t="s">
        <v>97</v>
      </c>
      <c r="B132" s="111">
        <v>748198</v>
      </c>
      <c r="C132" s="111">
        <v>514</v>
      </c>
      <c r="D132" s="111">
        <v>484</v>
      </c>
    </row>
    <row r="133" spans="1:4">
      <c r="A133" s="111" t="s">
        <v>97</v>
      </c>
      <c r="B133" s="111">
        <v>748199</v>
      </c>
      <c r="C133" s="111">
        <v>515</v>
      </c>
      <c r="D133" s="111">
        <v>484</v>
      </c>
    </row>
    <row r="134" spans="1:4">
      <c r="A134" s="111" t="s">
        <v>97</v>
      </c>
      <c r="B134" s="111">
        <v>748200</v>
      </c>
      <c r="C134" s="111">
        <v>516</v>
      </c>
      <c r="D134" s="111">
        <v>484</v>
      </c>
    </row>
    <row r="135" spans="1:4">
      <c r="A135" s="111" t="s">
        <v>97</v>
      </c>
      <c r="B135" s="111">
        <v>748201</v>
      </c>
      <c r="C135" s="111">
        <v>517</v>
      </c>
      <c r="D135" s="111">
        <v>484</v>
      </c>
    </row>
    <row r="136" spans="1:4">
      <c r="A136" s="111" t="s">
        <v>97</v>
      </c>
      <c r="B136" s="111">
        <v>748202</v>
      </c>
      <c r="C136" s="111">
        <v>518</v>
      </c>
      <c r="D136" s="111">
        <v>484</v>
      </c>
    </row>
    <row r="137" spans="1:4">
      <c r="A137" s="111" t="s">
        <v>97</v>
      </c>
      <c r="B137" s="111">
        <v>749728</v>
      </c>
      <c r="C137" s="111">
        <v>496</v>
      </c>
      <c r="D137" s="111">
        <v>485</v>
      </c>
    </row>
    <row r="138" spans="1:4">
      <c r="A138" s="111" t="s">
        <v>97</v>
      </c>
      <c r="B138" s="111">
        <v>749729</v>
      </c>
      <c r="C138" s="111">
        <v>497</v>
      </c>
      <c r="D138" s="111">
        <v>485</v>
      </c>
    </row>
    <row r="139" spans="1:4">
      <c r="A139" s="111" t="s">
        <v>97</v>
      </c>
      <c r="B139" s="111">
        <v>749730</v>
      </c>
      <c r="C139" s="111">
        <v>498</v>
      </c>
      <c r="D139" s="111">
        <v>485</v>
      </c>
    </row>
    <row r="140" spans="1:4">
      <c r="A140" s="111" t="s">
        <v>97</v>
      </c>
      <c r="B140" s="111">
        <v>749731</v>
      </c>
      <c r="C140" s="111">
        <v>499</v>
      </c>
      <c r="D140" s="111">
        <v>485</v>
      </c>
    </row>
    <row r="141" spans="1:4">
      <c r="A141" s="111" t="s">
        <v>97</v>
      </c>
      <c r="B141" s="111">
        <v>749732</v>
      </c>
      <c r="C141" s="111">
        <v>500</v>
      </c>
      <c r="D141" s="111">
        <v>485</v>
      </c>
    </row>
    <row r="142" spans="1:4">
      <c r="A142" s="111" t="s">
        <v>97</v>
      </c>
      <c r="B142" s="111">
        <v>749733</v>
      </c>
      <c r="C142" s="111">
        <v>501</v>
      </c>
      <c r="D142" s="111">
        <v>485</v>
      </c>
    </row>
    <row r="143" spans="1:4">
      <c r="A143" s="111" t="s">
        <v>97</v>
      </c>
      <c r="B143" s="111">
        <v>749734</v>
      </c>
      <c r="C143" s="111">
        <v>502</v>
      </c>
      <c r="D143" s="111">
        <v>485</v>
      </c>
    </row>
    <row r="144" spans="1:4">
      <c r="A144" s="111" t="s">
        <v>97</v>
      </c>
      <c r="B144" s="111">
        <v>749735</v>
      </c>
      <c r="C144" s="111">
        <v>503</v>
      </c>
      <c r="D144" s="111">
        <v>485</v>
      </c>
    </row>
    <row r="145" spans="1:4">
      <c r="A145" s="111" t="s">
        <v>97</v>
      </c>
      <c r="B145" s="111">
        <v>749736</v>
      </c>
      <c r="C145" s="111">
        <v>504</v>
      </c>
      <c r="D145" s="111">
        <v>485</v>
      </c>
    </row>
    <row r="146" spans="1:4">
      <c r="A146" s="111" t="s">
        <v>97</v>
      </c>
      <c r="B146" s="111">
        <v>749737</v>
      </c>
      <c r="C146" s="111">
        <v>505</v>
      </c>
      <c r="D146" s="111">
        <v>485</v>
      </c>
    </row>
    <row r="147" spans="1:4">
      <c r="A147" s="111" t="s">
        <v>97</v>
      </c>
      <c r="B147" s="111">
        <v>749738</v>
      </c>
      <c r="C147" s="111">
        <v>506</v>
      </c>
      <c r="D147" s="111">
        <v>485</v>
      </c>
    </row>
    <row r="148" spans="1:4">
      <c r="A148" s="111" t="s">
        <v>97</v>
      </c>
      <c r="B148" s="111">
        <v>749739</v>
      </c>
      <c r="C148" s="111">
        <v>507</v>
      </c>
      <c r="D148" s="111">
        <v>485</v>
      </c>
    </row>
    <row r="149" spans="1:4">
      <c r="A149" s="111" t="s">
        <v>97</v>
      </c>
      <c r="B149" s="111">
        <v>749740</v>
      </c>
      <c r="C149" s="111">
        <v>508</v>
      </c>
      <c r="D149" s="111">
        <v>485</v>
      </c>
    </row>
    <row r="150" spans="1:4">
      <c r="A150" s="111" t="s">
        <v>97</v>
      </c>
      <c r="B150" s="111">
        <v>749741</v>
      </c>
      <c r="C150" s="111">
        <v>509</v>
      </c>
      <c r="D150" s="111">
        <v>485</v>
      </c>
    </row>
    <row r="151" spans="1:4">
      <c r="A151" s="111" t="s">
        <v>97</v>
      </c>
      <c r="B151" s="111">
        <v>749742</v>
      </c>
      <c r="C151" s="111">
        <v>510</v>
      </c>
      <c r="D151" s="111">
        <v>485</v>
      </c>
    </row>
    <row r="152" spans="1:4">
      <c r="A152" s="111" t="s">
        <v>97</v>
      </c>
      <c r="B152" s="111">
        <v>749743</v>
      </c>
      <c r="C152" s="111">
        <v>511</v>
      </c>
      <c r="D152" s="111">
        <v>485</v>
      </c>
    </row>
    <row r="153" spans="1:4">
      <c r="A153" s="111" t="s">
        <v>97</v>
      </c>
      <c r="B153" s="111">
        <v>749744</v>
      </c>
      <c r="C153" s="111">
        <v>512</v>
      </c>
      <c r="D153" s="111">
        <v>485</v>
      </c>
    </row>
    <row r="154" spans="1:4">
      <c r="A154" s="111" t="s">
        <v>97</v>
      </c>
      <c r="B154" s="111">
        <v>749745</v>
      </c>
      <c r="C154" s="111">
        <v>513</v>
      </c>
      <c r="D154" s="111">
        <v>485</v>
      </c>
    </row>
    <row r="155" spans="1:4">
      <c r="A155" s="111" t="s">
        <v>97</v>
      </c>
      <c r="B155" s="111">
        <v>749746</v>
      </c>
      <c r="C155" s="111">
        <v>514</v>
      </c>
      <c r="D155" s="111">
        <v>485</v>
      </c>
    </row>
    <row r="156" spans="1:4">
      <c r="A156" s="111" t="s">
        <v>97</v>
      </c>
      <c r="B156" s="111">
        <v>749747</v>
      </c>
      <c r="C156" s="111">
        <v>515</v>
      </c>
      <c r="D156" s="111">
        <v>485</v>
      </c>
    </row>
    <row r="157" spans="1:4">
      <c r="A157" s="111" t="s">
        <v>97</v>
      </c>
      <c r="B157" s="111">
        <v>749748</v>
      </c>
      <c r="C157" s="111">
        <v>516</v>
      </c>
      <c r="D157" s="111">
        <v>485</v>
      </c>
    </row>
    <row r="158" spans="1:4">
      <c r="A158" s="111" t="s">
        <v>97</v>
      </c>
      <c r="B158" s="111">
        <v>749749</v>
      </c>
      <c r="C158" s="111">
        <v>517</v>
      </c>
      <c r="D158" s="111">
        <v>485</v>
      </c>
    </row>
    <row r="159" spans="1:4">
      <c r="A159" s="111" t="s">
        <v>97</v>
      </c>
      <c r="B159" s="111">
        <v>749750</v>
      </c>
      <c r="C159" s="111">
        <v>518</v>
      </c>
      <c r="D159" s="111">
        <v>485</v>
      </c>
    </row>
    <row r="160" spans="1:4">
      <c r="A160" s="111" t="s">
        <v>97</v>
      </c>
      <c r="B160" s="111">
        <v>751276</v>
      </c>
      <c r="C160" s="111">
        <v>496</v>
      </c>
      <c r="D160" s="111">
        <v>486</v>
      </c>
    </row>
    <row r="161" spans="1:4">
      <c r="A161" s="111" t="s">
        <v>97</v>
      </c>
      <c r="B161" s="111">
        <v>751277</v>
      </c>
      <c r="C161" s="111">
        <v>497</v>
      </c>
      <c r="D161" s="111">
        <v>486</v>
      </c>
    </row>
    <row r="162" spans="1:4">
      <c r="A162" s="111" t="s">
        <v>97</v>
      </c>
      <c r="B162" s="111">
        <v>751278</v>
      </c>
      <c r="C162" s="111">
        <v>498</v>
      </c>
      <c r="D162" s="111">
        <v>486</v>
      </c>
    </row>
    <row r="163" spans="1:4">
      <c r="A163" s="111" t="s">
        <v>97</v>
      </c>
      <c r="B163" s="111">
        <v>751279</v>
      </c>
      <c r="C163" s="111">
        <v>499</v>
      </c>
      <c r="D163" s="111">
        <v>486</v>
      </c>
    </row>
    <row r="164" spans="1:4">
      <c r="A164" s="111" t="s">
        <v>97</v>
      </c>
      <c r="B164" s="111">
        <v>751280</v>
      </c>
      <c r="C164" s="111">
        <v>500</v>
      </c>
      <c r="D164" s="111">
        <v>486</v>
      </c>
    </row>
    <row r="165" spans="1:4">
      <c r="A165" s="111" t="s">
        <v>97</v>
      </c>
      <c r="B165" s="111">
        <v>751281</v>
      </c>
      <c r="C165" s="111">
        <v>501</v>
      </c>
      <c r="D165" s="111">
        <v>486</v>
      </c>
    </row>
    <row r="166" spans="1:4">
      <c r="A166" s="111" t="s">
        <v>97</v>
      </c>
      <c r="B166" s="111">
        <v>751282</v>
      </c>
      <c r="C166" s="111">
        <v>502</v>
      </c>
      <c r="D166" s="111">
        <v>486</v>
      </c>
    </row>
    <row r="167" spans="1:4">
      <c r="A167" s="111" t="s">
        <v>97</v>
      </c>
      <c r="B167" s="111">
        <v>751283</v>
      </c>
      <c r="C167" s="111">
        <v>503</v>
      </c>
      <c r="D167" s="111">
        <v>486</v>
      </c>
    </row>
    <row r="168" spans="1:4">
      <c r="A168" s="111" t="s">
        <v>97</v>
      </c>
      <c r="B168" s="111">
        <v>751284</v>
      </c>
      <c r="C168" s="111">
        <v>504</v>
      </c>
      <c r="D168" s="111">
        <v>486</v>
      </c>
    </row>
    <row r="169" spans="1:4">
      <c r="A169" s="111" t="s">
        <v>97</v>
      </c>
      <c r="B169" s="111">
        <v>751285</v>
      </c>
      <c r="C169" s="111">
        <v>505</v>
      </c>
      <c r="D169" s="111">
        <v>486</v>
      </c>
    </row>
    <row r="170" spans="1:4">
      <c r="A170" s="111" t="s">
        <v>97</v>
      </c>
      <c r="B170" s="111">
        <v>751286</v>
      </c>
      <c r="C170" s="111">
        <v>506</v>
      </c>
      <c r="D170" s="111">
        <v>486</v>
      </c>
    </row>
    <row r="171" spans="1:4">
      <c r="A171" s="111" t="s">
        <v>97</v>
      </c>
      <c r="B171" s="111">
        <v>751287</v>
      </c>
      <c r="C171" s="111">
        <v>507</v>
      </c>
      <c r="D171" s="111">
        <v>486</v>
      </c>
    </row>
    <row r="172" spans="1:4">
      <c r="A172" s="111" t="s">
        <v>97</v>
      </c>
      <c r="B172" s="111">
        <v>751288</v>
      </c>
      <c r="C172" s="111">
        <v>508</v>
      </c>
      <c r="D172" s="111">
        <v>486</v>
      </c>
    </row>
    <row r="173" spans="1:4">
      <c r="A173" s="111" t="s">
        <v>97</v>
      </c>
      <c r="B173" s="111">
        <v>751289</v>
      </c>
      <c r="C173" s="111">
        <v>509</v>
      </c>
      <c r="D173" s="111">
        <v>486</v>
      </c>
    </row>
    <row r="174" spans="1:4">
      <c r="A174" s="111" t="s">
        <v>97</v>
      </c>
      <c r="B174" s="111">
        <v>751290</v>
      </c>
      <c r="C174" s="111">
        <v>510</v>
      </c>
      <c r="D174" s="111">
        <v>486</v>
      </c>
    </row>
    <row r="175" spans="1:4">
      <c r="A175" s="111" t="s">
        <v>97</v>
      </c>
      <c r="B175" s="111">
        <v>751291</v>
      </c>
      <c r="C175" s="111">
        <v>511</v>
      </c>
      <c r="D175" s="111">
        <v>486</v>
      </c>
    </row>
    <row r="176" spans="1:4">
      <c r="A176" s="111" t="s">
        <v>97</v>
      </c>
      <c r="B176" s="111">
        <v>751292</v>
      </c>
      <c r="C176" s="111">
        <v>512</v>
      </c>
      <c r="D176" s="111">
        <v>486</v>
      </c>
    </row>
    <row r="177" spans="1:4">
      <c r="A177" s="111" t="s">
        <v>97</v>
      </c>
      <c r="B177" s="111">
        <v>751293</v>
      </c>
      <c r="C177" s="111">
        <v>513</v>
      </c>
      <c r="D177" s="111">
        <v>486</v>
      </c>
    </row>
    <row r="178" spans="1:4">
      <c r="A178" s="111" t="s">
        <v>97</v>
      </c>
      <c r="B178" s="111">
        <v>751294</v>
      </c>
      <c r="C178" s="111">
        <v>514</v>
      </c>
      <c r="D178" s="111">
        <v>486</v>
      </c>
    </row>
    <row r="179" spans="1:4">
      <c r="A179" s="111" t="s">
        <v>97</v>
      </c>
      <c r="B179" s="111">
        <v>751295</v>
      </c>
      <c r="C179" s="111">
        <v>515</v>
      </c>
      <c r="D179" s="111">
        <v>486</v>
      </c>
    </row>
    <row r="180" spans="1:4">
      <c r="A180" s="111" t="s">
        <v>97</v>
      </c>
      <c r="B180" s="111">
        <v>751296</v>
      </c>
      <c r="C180" s="111">
        <v>516</v>
      </c>
      <c r="D180" s="111">
        <v>486</v>
      </c>
    </row>
    <row r="181" spans="1:4">
      <c r="A181" s="111" t="s">
        <v>97</v>
      </c>
      <c r="B181" s="111">
        <v>751297</v>
      </c>
      <c r="C181" s="111">
        <v>517</v>
      </c>
      <c r="D181" s="111">
        <v>486</v>
      </c>
    </row>
    <row r="182" spans="1:4">
      <c r="A182" s="111" t="s">
        <v>97</v>
      </c>
      <c r="B182" s="111">
        <v>751298</v>
      </c>
      <c r="C182" s="111">
        <v>518</v>
      </c>
      <c r="D182" s="111">
        <v>486</v>
      </c>
    </row>
    <row r="183" spans="1:4">
      <c r="A183" s="111" t="s">
        <v>97</v>
      </c>
      <c r="B183" s="111">
        <v>752824</v>
      </c>
      <c r="C183" s="111">
        <v>496</v>
      </c>
      <c r="D183" s="111">
        <v>487</v>
      </c>
    </row>
    <row r="184" spans="1:4">
      <c r="A184" s="111" t="s">
        <v>97</v>
      </c>
      <c r="B184" s="111">
        <v>752825</v>
      </c>
      <c r="C184" s="111">
        <v>497</v>
      </c>
      <c r="D184" s="111">
        <v>487</v>
      </c>
    </row>
    <row r="185" spans="1:4">
      <c r="A185" s="111" t="s">
        <v>97</v>
      </c>
      <c r="B185" s="111">
        <v>752826</v>
      </c>
      <c r="C185" s="111">
        <v>498</v>
      </c>
      <c r="D185" s="111">
        <v>487</v>
      </c>
    </row>
    <row r="186" spans="1:4">
      <c r="A186" s="111" t="s">
        <v>97</v>
      </c>
      <c r="B186" s="111">
        <v>752827</v>
      </c>
      <c r="C186" s="111">
        <v>499</v>
      </c>
      <c r="D186" s="111">
        <v>487</v>
      </c>
    </row>
    <row r="187" spans="1:4">
      <c r="A187" s="111" t="s">
        <v>97</v>
      </c>
      <c r="B187" s="111">
        <v>752828</v>
      </c>
      <c r="C187" s="111">
        <v>500</v>
      </c>
      <c r="D187" s="111">
        <v>487</v>
      </c>
    </row>
    <row r="188" spans="1:4">
      <c r="A188" s="111" t="s">
        <v>97</v>
      </c>
      <c r="B188" s="111">
        <v>752829</v>
      </c>
      <c r="C188" s="111">
        <v>501</v>
      </c>
      <c r="D188" s="111">
        <v>487</v>
      </c>
    </row>
    <row r="189" spans="1:4">
      <c r="A189" s="111" t="s">
        <v>97</v>
      </c>
      <c r="B189" s="111">
        <v>752830</v>
      </c>
      <c r="C189" s="111">
        <v>502</v>
      </c>
      <c r="D189" s="111">
        <v>487</v>
      </c>
    </row>
    <row r="190" spans="1:4">
      <c r="A190" s="111" t="s">
        <v>97</v>
      </c>
      <c r="B190" s="111">
        <v>752831</v>
      </c>
      <c r="C190" s="111">
        <v>503</v>
      </c>
      <c r="D190" s="111">
        <v>487</v>
      </c>
    </row>
    <row r="191" spans="1:4">
      <c r="A191" s="111" t="s">
        <v>97</v>
      </c>
      <c r="B191" s="111">
        <v>752832</v>
      </c>
      <c r="C191" s="111">
        <v>504</v>
      </c>
      <c r="D191" s="111">
        <v>487</v>
      </c>
    </row>
    <row r="192" spans="1:4">
      <c r="A192" s="111" t="s">
        <v>97</v>
      </c>
      <c r="B192" s="111">
        <v>752833</v>
      </c>
      <c r="C192" s="111">
        <v>505</v>
      </c>
      <c r="D192" s="111">
        <v>487</v>
      </c>
    </row>
    <row r="193" spans="1:4">
      <c r="A193" s="111" t="s">
        <v>97</v>
      </c>
      <c r="B193" s="111">
        <v>752834</v>
      </c>
      <c r="C193" s="111">
        <v>506</v>
      </c>
      <c r="D193" s="111">
        <v>487</v>
      </c>
    </row>
    <row r="194" spans="1:4">
      <c r="A194" s="111" t="s">
        <v>97</v>
      </c>
      <c r="B194" s="111">
        <v>752835</v>
      </c>
      <c r="C194" s="111">
        <v>507</v>
      </c>
      <c r="D194" s="111">
        <v>487</v>
      </c>
    </row>
    <row r="195" spans="1:4">
      <c r="A195" s="111" t="s">
        <v>97</v>
      </c>
      <c r="B195" s="111">
        <v>752836</v>
      </c>
      <c r="C195" s="111">
        <v>508</v>
      </c>
      <c r="D195" s="111">
        <v>487</v>
      </c>
    </row>
    <row r="196" spans="1:4">
      <c r="A196" s="111" t="s">
        <v>97</v>
      </c>
      <c r="B196" s="111">
        <v>752837</v>
      </c>
      <c r="C196" s="111">
        <v>509</v>
      </c>
      <c r="D196" s="111">
        <v>487</v>
      </c>
    </row>
    <row r="197" spans="1:4">
      <c r="A197" s="111" t="s">
        <v>97</v>
      </c>
      <c r="B197" s="111">
        <v>752838</v>
      </c>
      <c r="C197" s="111">
        <v>510</v>
      </c>
      <c r="D197" s="111">
        <v>487</v>
      </c>
    </row>
    <row r="198" spans="1:4">
      <c r="A198" s="111" t="s">
        <v>97</v>
      </c>
      <c r="B198" s="111">
        <v>752839</v>
      </c>
      <c r="C198" s="111">
        <v>511</v>
      </c>
      <c r="D198" s="111">
        <v>487</v>
      </c>
    </row>
    <row r="199" spans="1:4">
      <c r="A199" s="111" t="s">
        <v>97</v>
      </c>
      <c r="B199" s="111">
        <v>752840</v>
      </c>
      <c r="C199" s="111">
        <v>512</v>
      </c>
      <c r="D199" s="111">
        <v>487</v>
      </c>
    </row>
    <row r="200" spans="1:4">
      <c r="A200" s="111" t="s">
        <v>97</v>
      </c>
      <c r="B200" s="111">
        <v>752841</v>
      </c>
      <c r="C200" s="111">
        <v>513</v>
      </c>
      <c r="D200" s="111">
        <v>487</v>
      </c>
    </row>
    <row r="201" spans="1:4">
      <c r="A201" s="111" t="s">
        <v>97</v>
      </c>
      <c r="B201" s="111">
        <v>752842</v>
      </c>
      <c r="C201" s="111">
        <v>514</v>
      </c>
      <c r="D201" s="111">
        <v>487</v>
      </c>
    </row>
    <row r="202" spans="1:4">
      <c r="A202" s="111" t="s">
        <v>97</v>
      </c>
      <c r="B202" s="111">
        <v>752843</v>
      </c>
      <c r="C202" s="111">
        <v>515</v>
      </c>
      <c r="D202" s="111">
        <v>487</v>
      </c>
    </row>
    <row r="203" spans="1:4">
      <c r="A203" s="111" t="s">
        <v>97</v>
      </c>
      <c r="B203" s="111">
        <v>752844</v>
      </c>
      <c r="C203" s="111">
        <v>516</v>
      </c>
      <c r="D203" s="111">
        <v>487</v>
      </c>
    </row>
    <row r="204" spans="1:4">
      <c r="A204" s="111" t="s">
        <v>97</v>
      </c>
      <c r="B204" s="111">
        <v>752845</v>
      </c>
      <c r="C204" s="111">
        <v>517</v>
      </c>
      <c r="D204" s="111">
        <v>487</v>
      </c>
    </row>
    <row r="205" spans="1:4">
      <c r="A205" s="111" t="s">
        <v>97</v>
      </c>
      <c r="B205" s="111">
        <v>752846</v>
      </c>
      <c r="C205" s="111">
        <v>518</v>
      </c>
      <c r="D205" s="111">
        <v>487</v>
      </c>
    </row>
    <row r="206" spans="1:4">
      <c r="A206" s="111" t="s">
        <v>97</v>
      </c>
      <c r="B206" s="111">
        <v>754372</v>
      </c>
      <c r="C206" s="111">
        <v>496</v>
      </c>
      <c r="D206" s="111">
        <v>488</v>
      </c>
    </row>
    <row r="207" spans="1:4">
      <c r="A207" s="111" t="s">
        <v>97</v>
      </c>
      <c r="B207" s="111">
        <v>754373</v>
      </c>
      <c r="C207" s="111">
        <v>497</v>
      </c>
      <c r="D207" s="111">
        <v>488</v>
      </c>
    </row>
    <row r="208" spans="1:4">
      <c r="A208" s="111" t="s">
        <v>97</v>
      </c>
      <c r="B208" s="111">
        <v>754374</v>
      </c>
      <c r="C208" s="111">
        <v>498</v>
      </c>
      <c r="D208" s="111">
        <v>488</v>
      </c>
    </row>
    <row r="209" spans="1:4">
      <c r="A209" s="111" t="s">
        <v>97</v>
      </c>
      <c r="B209" s="111">
        <v>754375</v>
      </c>
      <c r="C209" s="111">
        <v>499</v>
      </c>
      <c r="D209" s="111">
        <v>488</v>
      </c>
    </row>
    <row r="210" spans="1:4">
      <c r="A210" s="111" t="s">
        <v>97</v>
      </c>
      <c r="B210" s="111">
        <v>754376</v>
      </c>
      <c r="C210" s="111">
        <v>500</v>
      </c>
      <c r="D210" s="111">
        <v>488</v>
      </c>
    </row>
    <row r="211" spans="1:4">
      <c r="A211" s="111" t="s">
        <v>97</v>
      </c>
      <c r="B211" s="111">
        <v>754377</v>
      </c>
      <c r="C211" s="111">
        <v>501</v>
      </c>
      <c r="D211" s="111">
        <v>488</v>
      </c>
    </row>
    <row r="212" spans="1:4">
      <c r="A212" s="111" t="s">
        <v>97</v>
      </c>
      <c r="B212" s="111">
        <v>754378</v>
      </c>
      <c r="C212" s="111">
        <v>502</v>
      </c>
      <c r="D212" s="111">
        <v>488</v>
      </c>
    </row>
    <row r="213" spans="1:4">
      <c r="A213" s="111" t="s">
        <v>97</v>
      </c>
      <c r="B213" s="111">
        <v>754379</v>
      </c>
      <c r="C213" s="111">
        <v>503</v>
      </c>
      <c r="D213" s="111">
        <v>488</v>
      </c>
    </row>
    <row r="214" spans="1:4">
      <c r="A214" s="111" t="s">
        <v>97</v>
      </c>
      <c r="B214" s="111">
        <v>754380</v>
      </c>
      <c r="C214" s="111">
        <v>504</v>
      </c>
      <c r="D214" s="111">
        <v>488</v>
      </c>
    </row>
    <row r="215" spans="1:4">
      <c r="A215" s="111" t="s">
        <v>97</v>
      </c>
      <c r="B215" s="111">
        <v>754381</v>
      </c>
      <c r="C215" s="111">
        <v>505</v>
      </c>
      <c r="D215" s="111">
        <v>488</v>
      </c>
    </row>
    <row r="216" spans="1:4">
      <c r="A216" s="111" t="s">
        <v>97</v>
      </c>
      <c r="B216" s="111">
        <v>754382</v>
      </c>
      <c r="C216" s="111">
        <v>506</v>
      </c>
      <c r="D216" s="111">
        <v>488</v>
      </c>
    </row>
    <row r="217" spans="1:4">
      <c r="A217" s="111" t="s">
        <v>97</v>
      </c>
      <c r="B217" s="111">
        <v>754383</v>
      </c>
      <c r="C217" s="111">
        <v>507</v>
      </c>
      <c r="D217" s="111">
        <v>488</v>
      </c>
    </row>
    <row r="218" spans="1:4">
      <c r="A218" s="111" t="s">
        <v>97</v>
      </c>
      <c r="B218" s="111">
        <v>754384</v>
      </c>
      <c r="C218" s="111">
        <v>508</v>
      </c>
      <c r="D218" s="111">
        <v>488</v>
      </c>
    </row>
    <row r="219" spans="1:4">
      <c r="A219" s="111" t="s">
        <v>97</v>
      </c>
      <c r="B219" s="111">
        <v>754385</v>
      </c>
      <c r="C219" s="111">
        <v>509</v>
      </c>
      <c r="D219" s="111">
        <v>488</v>
      </c>
    </row>
    <row r="220" spans="1:4">
      <c r="A220" s="111" t="s">
        <v>97</v>
      </c>
      <c r="B220" s="111">
        <v>754386</v>
      </c>
      <c r="C220" s="111">
        <v>510</v>
      </c>
      <c r="D220" s="111">
        <v>488</v>
      </c>
    </row>
    <row r="221" spans="1:4">
      <c r="A221" s="111" t="s">
        <v>97</v>
      </c>
      <c r="B221" s="111">
        <v>754387</v>
      </c>
      <c r="C221" s="111">
        <v>511</v>
      </c>
      <c r="D221" s="111">
        <v>488</v>
      </c>
    </row>
    <row r="222" spans="1:4">
      <c r="A222" s="111" t="s">
        <v>97</v>
      </c>
      <c r="B222" s="111">
        <v>754388</v>
      </c>
      <c r="C222" s="111">
        <v>512</v>
      </c>
      <c r="D222" s="111">
        <v>488</v>
      </c>
    </row>
    <row r="223" spans="1:4">
      <c r="A223" s="111" t="s">
        <v>97</v>
      </c>
      <c r="B223" s="111">
        <v>754389</v>
      </c>
      <c r="C223" s="111">
        <v>513</v>
      </c>
      <c r="D223" s="111">
        <v>488</v>
      </c>
    </row>
    <row r="224" spans="1:4">
      <c r="A224" s="111" t="s">
        <v>97</v>
      </c>
      <c r="B224" s="111">
        <v>754390</v>
      </c>
      <c r="C224" s="111">
        <v>514</v>
      </c>
      <c r="D224" s="111">
        <v>488</v>
      </c>
    </row>
    <row r="225" spans="1:4">
      <c r="A225" s="111" t="s">
        <v>97</v>
      </c>
      <c r="B225" s="111">
        <v>754391</v>
      </c>
      <c r="C225" s="111">
        <v>515</v>
      </c>
      <c r="D225" s="111">
        <v>488</v>
      </c>
    </row>
    <row r="226" spans="1:4">
      <c r="A226" s="111" t="s">
        <v>97</v>
      </c>
      <c r="B226" s="111">
        <v>754392</v>
      </c>
      <c r="C226" s="111">
        <v>516</v>
      </c>
      <c r="D226" s="111">
        <v>488</v>
      </c>
    </row>
    <row r="227" spans="1:4">
      <c r="A227" s="111" t="s">
        <v>97</v>
      </c>
      <c r="B227" s="111">
        <v>754393</v>
      </c>
      <c r="C227" s="111">
        <v>517</v>
      </c>
      <c r="D227" s="111">
        <v>488</v>
      </c>
    </row>
    <row r="228" spans="1:4">
      <c r="A228" s="111" t="s">
        <v>97</v>
      </c>
      <c r="B228" s="111">
        <v>754394</v>
      </c>
      <c r="C228" s="111">
        <v>518</v>
      </c>
      <c r="D228" s="111">
        <v>488</v>
      </c>
    </row>
    <row r="229" spans="1:4">
      <c r="A229" s="111" t="s">
        <v>97</v>
      </c>
      <c r="B229" s="111">
        <v>755920</v>
      </c>
      <c r="C229" s="111">
        <v>496</v>
      </c>
      <c r="D229" s="111">
        <v>489</v>
      </c>
    </row>
    <row r="230" spans="1:4">
      <c r="A230" s="111" t="s">
        <v>97</v>
      </c>
      <c r="B230" s="111">
        <v>755921</v>
      </c>
      <c r="C230" s="111">
        <v>497</v>
      </c>
      <c r="D230" s="111">
        <v>489</v>
      </c>
    </row>
    <row r="231" spans="1:4">
      <c r="A231" s="111" t="s">
        <v>97</v>
      </c>
      <c r="B231" s="111">
        <v>755922</v>
      </c>
      <c r="C231" s="111">
        <v>498</v>
      </c>
      <c r="D231" s="111">
        <v>489</v>
      </c>
    </row>
    <row r="232" spans="1:4">
      <c r="A232" s="111" t="s">
        <v>97</v>
      </c>
      <c r="B232" s="111">
        <v>755923</v>
      </c>
      <c r="C232" s="111">
        <v>499</v>
      </c>
      <c r="D232" s="111">
        <v>489</v>
      </c>
    </row>
    <row r="233" spans="1:4">
      <c r="A233" s="111" t="s">
        <v>97</v>
      </c>
      <c r="B233" s="111">
        <v>755924</v>
      </c>
      <c r="C233" s="111">
        <v>500</v>
      </c>
      <c r="D233" s="111">
        <v>489</v>
      </c>
    </row>
    <row r="234" spans="1:4">
      <c r="A234" s="111" t="s">
        <v>97</v>
      </c>
      <c r="B234" s="111">
        <v>755925</v>
      </c>
      <c r="C234" s="111">
        <v>501</v>
      </c>
      <c r="D234" s="111">
        <v>489</v>
      </c>
    </row>
    <row r="235" spans="1:4">
      <c r="A235" s="111" t="s">
        <v>97</v>
      </c>
      <c r="B235" s="111">
        <v>755926</v>
      </c>
      <c r="C235" s="111">
        <v>502</v>
      </c>
      <c r="D235" s="111">
        <v>489</v>
      </c>
    </row>
    <row r="236" spans="1:4">
      <c r="A236" s="111" t="s">
        <v>97</v>
      </c>
      <c r="B236" s="111">
        <v>755927</v>
      </c>
      <c r="C236" s="111">
        <v>503</v>
      </c>
      <c r="D236" s="111">
        <v>489</v>
      </c>
    </row>
    <row r="237" spans="1:4">
      <c r="A237" s="111" t="s">
        <v>97</v>
      </c>
      <c r="B237" s="111">
        <v>755928</v>
      </c>
      <c r="C237" s="111">
        <v>504</v>
      </c>
      <c r="D237" s="111">
        <v>489</v>
      </c>
    </row>
    <row r="238" spans="1:4">
      <c r="A238" s="111" t="s">
        <v>97</v>
      </c>
      <c r="B238" s="111">
        <v>755929</v>
      </c>
      <c r="C238" s="111">
        <v>505</v>
      </c>
      <c r="D238" s="111">
        <v>489</v>
      </c>
    </row>
    <row r="239" spans="1:4">
      <c r="A239" s="111" t="s">
        <v>97</v>
      </c>
      <c r="B239" s="111">
        <v>755930</v>
      </c>
      <c r="C239" s="111">
        <v>506</v>
      </c>
      <c r="D239" s="111">
        <v>489</v>
      </c>
    </row>
    <row r="240" spans="1:4">
      <c r="A240" s="111" t="s">
        <v>97</v>
      </c>
      <c r="B240" s="111">
        <v>755931</v>
      </c>
      <c r="C240" s="111">
        <v>507</v>
      </c>
      <c r="D240" s="111">
        <v>489</v>
      </c>
    </row>
    <row r="241" spans="1:4">
      <c r="A241" s="111" t="s">
        <v>97</v>
      </c>
      <c r="B241" s="111">
        <v>755932</v>
      </c>
      <c r="C241" s="111">
        <v>508</v>
      </c>
      <c r="D241" s="111">
        <v>489</v>
      </c>
    </row>
    <row r="242" spans="1:4">
      <c r="A242" s="111" t="s">
        <v>97</v>
      </c>
      <c r="B242" s="111">
        <v>755933</v>
      </c>
      <c r="C242" s="111">
        <v>509</v>
      </c>
      <c r="D242" s="111">
        <v>489</v>
      </c>
    </row>
    <row r="243" spans="1:4">
      <c r="A243" s="111" t="s">
        <v>97</v>
      </c>
      <c r="B243" s="111">
        <v>755934</v>
      </c>
      <c r="C243" s="111">
        <v>510</v>
      </c>
      <c r="D243" s="111">
        <v>489</v>
      </c>
    </row>
    <row r="244" spans="1:4">
      <c r="A244" s="111" t="s">
        <v>97</v>
      </c>
      <c r="B244" s="111">
        <v>755935</v>
      </c>
      <c r="C244" s="111">
        <v>511</v>
      </c>
      <c r="D244" s="111">
        <v>489</v>
      </c>
    </row>
    <row r="245" spans="1:4">
      <c r="A245" s="111" t="s">
        <v>97</v>
      </c>
      <c r="B245" s="111">
        <v>755936</v>
      </c>
      <c r="C245" s="111">
        <v>512</v>
      </c>
      <c r="D245" s="111">
        <v>489</v>
      </c>
    </row>
    <row r="246" spans="1:4">
      <c r="A246" s="111" t="s">
        <v>97</v>
      </c>
      <c r="B246" s="111">
        <v>755937</v>
      </c>
      <c r="C246" s="111">
        <v>513</v>
      </c>
      <c r="D246" s="111">
        <v>489</v>
      </c>
    </row>
    <row r="247" spans="1:4">
      <c r="A247" s="111" t="s">
        <v>97</v>
      </c>
      <c r="B247" s="111">
        <v>755938</v>
      </c>
      <c r="C247" s="111">
        <v>514</v>
      </c>
      <c r="D247" s="111">
        <v>489</v>
      </c>
    </row>
    <row r="248" spans="1:4">
      <c r="A248" s="111" t="s">
        <v>97</v>
      </c>
      <c r="B248" s="111">
        <v>755939</v>
      </c>
      <c r="C248" s="111">
        <v>515</v>
      </c>
      <c r="D248" s="111">
        <v>489</v>
      </c>
    </row>
    <row r="249" spans="1:4">
      <c r="A249" s="111" t="s">
        <v>97</v>
      </c>
      <c r="B249" s="111">
        <v>755940</v>
      </c>
      <c r="C249" s="111">
        <v>516</v>
      </c>
      <c r="D249" s="111">
        <v>489</v>
      </c>
    </row>
    <row r="250" spans="1:4">
      <c r="A250" s="111" t="s">
        <v>97</v>
      </c>
      <c r="B250" s="111">
        <v>755941</v>
      </c>
      <c r="C250" s="111">
        <v>517</v>
      </c>
      <c r="D250" s="111">
        <v>489</v>
      </c>
    </row>
    <row r="251" spans="1:4">
      <c r="A251" s="111" t="s">
        <v>97</v>
      </c>
      <c r="B251" s="111">
        <v>755942</v>
      </c>
      <c r="C251" s="111">
        <v>518</v>
      </c>
      <c r="D251" s="111">
        <v>489</v>
      </c>
    </row>
    <row r="252" spans="1:4">
      <c r="A252" s="111" t="s">
        <v>97</v>
      </c>
      <c r="B252" s="111">
        <v>757468</v>
      </c>
      <c r="C252" s="111">
        <v>496</v>
      </c>
      <c r="D252" s="111">
        <v>490</v>
      </c>
    </row>
    <row r="253" spans="1:4">
      <c r="A253" s="111" t="s">
        <v>97</v>
      </c>
      <c r="B253" s="111">
        <v>757469</v>
      </c>
      <c r="C253" s="111">
        <v>497</v>
      </c>
      <c r="D253" s="111">
        <v>490</v>
      </c>
    </row>
    <row r="254" spans="1:4">
      <c r="A254" s="111" t="s">
        <v>97</v>
      </c>
      <c r="B254" s="111">
        <v>757470</v>
      </c>
      <c r="C254" s="111">
        <v>498</v>
      </c>
      <c r="D254" s="111">
        <v>490</v>
      </c>
    </row>
    <row r="255" spans="1:4">
      <c r="A255" s="111" t="s">
        <v>97</v>
      </c>
      <c r="B255" s="111">
        <v>757471</v>
      </c>
      <c r="C255" s="111">
        <v>499</v>
      </c>
      <c r="D255" s="111">
        <v>490</v>
      </c>
    </row>
    <row r="256" spans="1:4">
      <c r="A256" s="111" t="s">
        <v>97</v>
      </c>
      <c r="B256" s="111">
        <v>757472</v>
      </c>
      <c r="C256" s="111">
        <v>500</v>
      </c>
      <c r="D256" s="111">
        <v>490</v>
      </c>
    </row>
    <row r="257" spans="1:4">
      <c r="A257" s="111" t="s">
        <v>97</v>
      </c>
      <c r="B257" s="111">
        <v>757473</v>
      </c>
      <c r="C257" s="111">
        <v>501</v>
      </c>
      <c r="D257" s="111">
        <v>490</v>
      </c>
    </row>
    <row r="258" spans="1:4">
      <c r="A258" s="111" t="s">
        <v>97</v>
      </c>
      <c r="B258" s="111">
        <v>757474</v>
      </c>
      <c r="C258" s="111">
        <v>502</v>
      </c>
      <c r="D258" s="111">
        <v>490</v>
      </c>
    </row>
    <row r="259" spans="1:4">
      <c r="A259" s="111" t="s">
        <v>97</v>
      </c>
      <c r="B259" s="111">
        <v>757475</v>
      </c>
      <c r="C259" s="111">
        <v>503</v>
      </c>
      <c r="D259" s="111">
        <v>490</v>
      </c>
    </row>
    <row r="260" spans="1:4">
      <c r="A260" s="111" t="s">
        <v>97</v>
      </c>
      <c r="B260" s="111">
        <v>757476</v>
      </c>
      <c r="C260" s="111">
        <v>504</v>
      </c>
      <c r="D260" s="111">
        <v>490</v>
      </c>
    </row>
    <row r="261" spans="1:4">
      <c r="A261" s="111" t="s">
        <v>97</v>
      </c>
      <c r="B261" s="111">
        <v>757477</v>
      </c>
      <c r="C261" s="111">
        <v>505</v>
      </c>
      <c r="D261" s="111">
        <v>490</v>
      </c>
    </row>
    <row r="262" spans="1:4">
      <c r="A262" s="111" t="s">
        <v>97</v>
      </c>
      <c r="B262" s="111">
        <v>757478</v>
      </c>
      <c r="C262" s="111">
        <v>506</v>
      </c>
      <c r="D262" s="111">
        <v>490</v>
      </c>
    </row>
    <row r="263" spans="1:4">
      <c r="A263" s="111" t="s">
        <v>97</v>
      </c>
      <c r="B263" s="111">
        <v>757479</v>
      </c>
      <c r="C263" s="111">
        <v>507</v>
      </c>
      <c r="D263" s="111">
        <v>490</v>
      </c>
    </row>
    <row r="264" spans="1:4">
      <c r="A264" s="111" t="s">
        <v>97</v>
      </c>
      <c r="B264" s="111">
        <v>757480</v>
      </c>
      <c r="C264" s="111">
        <v>508</v>
      </c>
      <c r="D264" s="111">
        <v>490</v>
      </c>
    </row>
    <row r="265" spans="1:4">
      <c r="A265" s="111" t="s">
        <v>97</v>
      </c>
      <c r="B265" s="111">
        <v>757481</v>
      </c>
      <c r="C265" s="111">
        <v>509</v>
      </c>
      <c r="D265" s="111">
        <v>490</v>
      </c>
    </row>
    <row r="266" spans="1:4">
      <c r="A266" s="111" t="s">
        <v>97</v>
      </c>
      <c r="B266" s="111">
        <v>757482</v>
      </c>
      <c r="C266" s="111">
        <v>510</v>
      </c>
      <c r="D266" s="111">
        <v>490</v>
      </c>
    </row>
    <row r="267" spans="1:4">
      <c r="A267" s="111" t="s">
        <v>97</v>
      </c>
      <c r="B267" s="111">
        <v>757483</v>
      </c>
      <c r="C267" s="111">
        <v>511</v>
      </c>
      <c r="D267" s="111">
        <v>490</v>
      </c>
    </row>
    <row r="268" spans="1:4">
      <c r="A268" s="111" t="s">
        <v>97</v>
      </c>
      <c r="B268" s="111">
        <v>757484</v>
      </c>
      <c r="C268" s="111">
        <v>512</v>
      </c>
      <c r="D268" s="111">
        <v>490</v>
      </c>
    </row>
    <row r="269" spans="1:4">
      <c r="A269" s="111" t="s">
        <v>97</v>
      </c>
      <c r="B269" s="111">
        <v>757485</v>
      </c>
      <c r="C269" s="111">
        <v>513</v>
      </c>
      <c r="D269" s="111">
        <v>490</v>
      </c>
    </row>
    <row r="270" spans="1:4">
      <c r="A270" s="111" t="s">
        <v>97</v>
      </c>
      <c r="B270" s="111">
        <v>757486</v>
      </c>
      <c r="C270" s="111">
        <v>514</v>
      </c>
      <c r="D270" s="111">
        <v>490</v>
      </c>
    </row>
    <row r="271" spans="1:4">
      <c r="A271" s="111" t="s">
        <v>97</v>
      </c>
      <c r="B271" s="111">
        <v>757487</v>
      </c>
      <c r="C271" s="111">
        <v>515</v>
      </c>
      <c r="D271" s="111">
        <v>490</v>
      </c>
    </row>
    <row r="272" spans="1:4">
      <c r="A272" s="111" t="s">
        <v>97</v>
      </c>
      <c r="B272" s="111">
        <v>757488</v>
      </c>
      <c r="C272" s="111">
        <v>516</v>
      </c>
      <c r="D272" s="111">
        <v>490</v>
      </c>
    </row>
    <row r="273" spans="1:4">
      <c r="A273" s="111" t="s">
        <v>97</v>
      </c>
      <c r="B273" s="111">
        <v>757489</v>
      </c>
      <c r="C273" s="111">
        <v>517</v>
      </c>
      <c r="D273" s="111">
        <v>490</v>
      </c>
    </row>
    <row r="274" spans="1:4">
      <c r="A274" s="111" t="s">
        <v>97</v>
      </c>
      <c r="B274" s="111">
        <v>757490</v>
      </c>
      <c r="C274" s="111">
        <v>518</v>
      </c>
      <c r="D274" s="111">
        <v>490</v>
      </c>
    </row>
    <row r="275" spans="1:4">
      <c r="A275" s="111" t="s">
        <v>97</v>
      </c>
      <c r="B275" s="111">
        <v>759016</v>
      </c>
      <c r="C275" s="111">
        <v>496</v>
      </c>
      <c r="D275" s="111">
        <v>491</v>
      </c>
    </row>
    <row r="276" spans="1:4">
      <c r="A276" s="111" t="s">
        <v>97</v>
      </c>
      <c r="B276" s="111">
        <v>759017</v>
      </c>
      <c r="C276" s="111">
        <v>497</v>
      </c>
      <c r="D276" s="111">
        <v>491</v>
      </c>
    </row>
    <row r="277" spans="1:4">
      <c r="A277" s="111" t="s">
        <v>97</v>
      </c>
      <c r="B277" s="111">
        <v>759018</v>
      </c>
      <c r="C277" s="111">
        <v>498</v>
      </c>
      <c r="D277" s="111">
        <v>491</v>
      </c>
    </row>
    <row r="278" spans="1:4">
      <c r="A278" s="111" t="s">
        <v>97</v>
      </c>
      <c r="B278" s="111">
        <v>759019</v>
      </c>
      <c r="C278" s="111">
        <v>499</v>
      </c>
      <c r="D278" s="111">
        <v>491</v>
      </c>
    </row>
    <row r="279" spans="1:4">
      <c r="A279" s="111" t="s">
        <v>97</v>
      </c>
      <c r="B279" s="111">
        <v>759020</v>
      </c>
      <c r="C279" s="111">
        <v>500</v>
      </c>
      <c r="D279" s="111">
        <v>491</v>
      </c>
    </row>
    <row r="280" spans="1:4">
      <c r="A280" s="111" t="s">
        <v>97</v>
      </c>
      <c r="B280" s="111">
        <v>759021</v>
      </c>
      <c r="C280" s="111">
        <v>501</v>
      </c>
      <c r="D280" s="111">
        <v>491</v>
      </c>
    </row>
    <row r="281" spans="1:4">
      <c r="A281" s="111" t="s">
        <v>97</v>
      </c>
      <c r="B281" s="111">
        <v>759022</v>
      </c>
      <c r="C281" s="111">
        <v>502</v>
      </c>
      <c r="D281" s="111">
        <v>491</v>
      </c>
    </row>
    <row r="282" spans="1:4">
      <c r="A282" s="111" t="s">
        <v>97</v>
      </c>
      <c r="B282" s="111">
        <v>759023</v>
      </c>
      <c r="C282" s="111">
        <v>503</v>
      </c>
      <c r="D282" s="111">
        <v>491</v>
      </c>
    </row>
    <row r="283" spans="1:4">
      <c r="A283" s="111" t="s">
        <v>97</v>
      </c>
      <c r="B283" s="111">
        <v>759024</v>
      </c>
      <c r="C283" s="111">
        <v>504</v>
      </c>
      <c r="D283" s="111">
        <v>491</v>
      </c>
    </row>
    <row r="284" spans="1:4">
      <c r="A284" s="111" t="s">
        <v>97</v>
      </c>
      <c r="B284" s="111">
        <v>759025</v>
      </c>
      <c r="C284" s="111">
        <v>505</v>
      </c>
      <c r="D284" s="111">
        <v>491</v>
      </c>
    </row>
    <row r="285" spans="1:4">
      <c r="A285" s="111" t="s">
        <v>97</v>
      </c>
      <c r="B285" s="111">
        <v>759026</v>
      </c>
      <c r="C285" s="111">
        <v>506</v>
      </c>
      <c r="D285" s="111">
        <v>491</v>
      </c>
    </row>
    <row r="286" spans="1:4">
      <c r="A286" s="111" t="s">
        <v>97</v>
      </c>
      <c r="B286" s="111">
        <v>759027</v>
      </c>
      <c r="C286" s="111">
        <v>507</v>
      </c>
      <c r="D286" s="111">
        <v>491</v>
      </c>
    </row>
    <row r="287" spans="1:4">
      <c r="A287" s="111" t="s">
        <v>97</v>
      </c>
      <c r="B287" s="111">
        <v>759028</v>
      </c>
      <c r="C287" s="111">
        <v>508</v>
      </c>
      <c r="D287" s="111">
        <v>491</v>
      </c>
    </row>
    <row r="288" spans="1:4">
      <c r="A288" s="111" t="s">
        <v>97</v>
      </c>
      <c r="B288" s="111">
        <v>759029</v>
      </c>
      <c r="C288" s="111">
        <v>509</v>
      </c>
      <c r="D288" s="111">
        <v>491</v>
      </c>
    </row>
    <row r="289" spans="1:4">
      <c r="A289" s="111" t="s">
        <v>97</v>
      </c>
      <c r="B289" s="111">
        <v>759030</v>
      </c>
      <c r="C289" s="111">
        <v>510</v>
      </c>
      <c r="D289" s="111">
        <v>491</v>
      </c>
    </row>
    <row r="290" spans="1:4">
      <c r="A290" s="111" t="s">
        <v>97</v>
      </c>
      <c r="B290" s="111">
        <v>759031</v>
      </c>
      <c r="C290" s="111">
        <v>511</v>
      </c>
      <c r="D290" s="111">
        <v>491</v>
      </c>
    </row>
    <row r="291" spans="1:4">
      <c r="A291" s="111" t="s">
        <v>97</v>
      </c>
      <c r="B291" s="111">
        <v>759032</v>
      </c>
      <c r="C291" s="111">
        <v>512</v>
      </c>
      <c r="D291" s="111">
        <v>491</v>
      </c>
    </row>
    <row r="292" spans="1:4">
      <c r="A292" s="111" t="s">
        <v>97</v>
      </c>
      <c r="B292" s="111">
        <v>759033</v>
      </c>
      <c r="C292" s="111">
        <v>513</v>
      </c>
      <c r="D292" s="111">
        <v>491</v>
      </c>
    </row>
    <row r="293" spans="1:4">
      <c r="A293" s="111" t="s">
        <v>97</v>
      </c>
      <c r="B293" s="111">
        <v>759034</v>
      </c>
      <c r="C293" s="111">
        <v>514</v>
      </c>
      <c r="D293" s="111">
        <v>491</v>
      </c>
    </row>
    <row r="294" spans="1:4">
      <c r="A294" s="111" t="s">
        <v>97</v>
      </c>
      <c r="B294" s="111">
        <v>759035</v>
      </c>
      <c r="C294" s="111">
        <v>515</v>
      </c>
      <c r="D294" s="111">
        <v>491</v>
      </c>
    </row>
    <row r="295" spans="1:4">
      <c r="A295" s="111" t="s">
        <v>97</v>
      </c>
      <c r="B295" s="111">
        <v>759036</v>
      </c>
      <c r="C295" s="111">
        <v>516</v>
      </c>
      <c r="D295" s="111">
        <v>491</v>
      </c>
    </row>
    <row r="296" spans="1:4">
      <c r="A296" s="111" t="s">
        <v>97</v>
      </c>
      <c r="B296" s="111">
        <v>759037</v>
      </c>
      <c r="C296" s="111">
        <v>517</v>
      </c>
      <c r="D296" s="111">
        <v>491</v>
      </c>
    </row>
    <row r="297" spans="1:4">
      <c r="A297" s="111" t="s">
        <v>97</v>
      </c>
      <c r="B297" s="111">
        <v>759038</v>
      </c>
      <c r="C297" s="111">
        <v>518</v>
      </c>
      <c r="D297" s="111">
        <v>491</v>
      </c>
    </row>
    <row r="298" spans="1:4">
      <c r="A298" s="111" t="s">
        <v>97</v>
      </c>
      <c r="B298" s="111">
        <v>760563</v>
      </c>
      <c r="C298" s="111">
        <v>495</v>
      </c>
      <c r="D298" s="111">
        <v>492</v>
      </c>
    </row>
    <row r="299" spans="1:4">
      <c r="A299" s="111" t="s">
        <v>97</v>
      </c>
      <c r="B299" s="111">
        <v>760564</v>
      </c>
      <c r="C299" s="111">
        <v>496</v>
      </c>
      <c r="D299" s="111">
        <v>492</v>
      </c>
    </row>
    <row r="300" spans="1:4">
      <c r="A300" s="111" t="s">
        <v>97</v>
      </c>
      <c r="B300" s="111">
        <v>760565</v>
      </c>
      <c r="C300" s="111">
        <v>497</v>
      </c>
      <c r="D300" s="111">
        <v>492</v>
      </c>
    </row>
    <row r="301" spans="1:4">
      <c r="A301" s="111" t="s">
        <v>97</v>
      </c>
      <c r="B301" s="111">
        <v>760566</v>
      </c>
      <c r="C301" s="111">
        <v>498</v>
      </c>
      <c r="D301" s="111">
        <v>492</v>
      </c>
    </row>
    <row r="302" spans="1:4">
      <c r="A302" s="111" t="s">
        <v>97</v>
      </c>
      <c r="B302" s="111">
        <v>760567</v>
      </c>
      <c r="C302" s="111">
        <v>499</v>
      </c>
      <c r="D302" s="111">
        <v>492</v>
      </c>
    </row>
    <row r="303" spans="1:4">
      <c r="A303" s="111" t="s">
        <v>97</v>
      </c>
      <c r="B303" s="111">
        <v>760568</v>
      </c>
      <c r="C303" s="111">
        <v>500</v>
      </c>
      <c r="D303" s="111">
        <v>492</v>
      </c>
    </row>
    <row r="304" spans="1:4">
      <c r="A304" s="111" t="s">
        <v>97</v>
      </c>
      <c r="B304" s="111">
        <v>760569</v>
      </c>
      <c r="C304" s="111">
        <v>501</v>
      </c>
      <c r="D304" s="111">
        <v>492</v>
      </c>
    </row>
    <row r="305" spans="1:4">
      <c r="A305" s="111" t="s">
        <v>97</v>
      </c>
      <c r="B305" s="111">
        <v>760570</v>
      </c>
      <c r="C305" s="111">
        <v>502</v>
      </c>
      <c r="D305" s="111">
        <v>492</v>
      </c>
    </row>
    <row r="306" spans="1:4">
      <c r="A306" s="111" t="s">
        <v>97</v>
      </c>
      <c r="B306" s="111">
        <v>760571</v>
      </c>
      <c r="C306" s="111">
        <v>503</v>
      </c>
      <c r="D306" s="111">
        <v>492</v>
      </c>
    </row>
    <row r="307" spans="1:4">
      <c r="A307" s="111" t="s">
        <v>97</v>
      </c>
      <c r="B307" s="111">
        <v>760572</v>
      </c>
      <c r="C307" s="111">
        <v>504</v>
      </c>
      <c r="D307" s="111">
        <v>492</v>
      </c>
    </row>
    <row r="308" spans="1:4">
      <c r="A308" s="111" t="s">
        <v>97</v>
      </c>
      <c r="B308" s="111">
        <v>760573</v>
      </c>
      <c r="C308" s="111">
        <v>505</v>
      </c>
      <c r="D308" s="111">
        <v>492</v>
      </c>
    </row>
    <row r="309" spans="1:4">
      <c r="A309" s="111" t="s">
        <v>97</v>
      </c>
      <c r="B309" s="111">
        <v>760574</v>
      </c>
      <c r="C309" s="111">
        <v>506</v>
      </c>
      <c r="D309" s="111">
        <v>492</v>
      </c>
    </row>
    <row r="310" spans="1:4">
      <c r="A310" s="111" t="s">
        <v>97</v>
      </c>
      <c r="B310" s="111">
        <v>760575</v>
      </c>
      <c r="C310" s="111">
        <v>507</v>
      </c>
      <c r="D310" s="111">
        <v>492</v>
      </c>
    </row>
    <row r="311" spans="1:4">
      <c r="A311" s="111" t="s">
        <v>97</v>
      </c>
      <c r="B311" s="111">
        <v>760576</v>
      </c>
      <c r="C311" s="111">
        <v>508</v>
      </c>
      <c r="D311" s="111">
        <v>492</v>
      </c>
    </row>
    <row r="312" spans="1:4">
      <c r="A312" s="111" t="s">
        <v>97</v>
      </c>
      <c r="B312" s="111">
        <v>760577</v>
      </c>
      <c r="C312" s="111">
        <v>509</v>
      </c>
      <c r="D312" s="111">
        <v>492</v>
      </c>
    </row>
    <row r="313" spans="1:4">
      <c r="A313" s="111" t="s">
        <v>97</v>
      </c>
      <c r="B313" s="111">
        <v>760578</v>
      </c>
      <c r="C313" s="111">
        <v>510</v>
      </c>
      <c r="D313" s="111">
        <v>492</v>
      </c>
    </row>
    <row r="314" spans="1:4">
      <c r="A314" s="111" t="s">
        <v>97</v>
      </c>
      <c r="B314" s="111">
        <v>760579</v>
      </c>
      <c r="C314" s="111">
        <v>511</v>
      </c>
      <c r="D314" s="111">
        <v>492</v>
      </c>
    </row>
    <row r="315" spans="1:4">
      <c r="A315" s="111" t="s">
        <v>97</v>
      </c>
      <c r="B315" s="111">
        <v>760580</v>
      </c>
      <c r="C315" s="111">
        <v>512</v>
      </c>
      <c r="D315" s="111">
        <v>492</v>
      </c>
    </row>
    <row r="316" spans="1:4">
      <c r="A316" s="111" t="s">
        <v>97</v>
      </c>
      <c r="B316" s="111">
        <v>760581</v>
      </c>
      <c r="C316" s="111">
        <v>513</v>
      </c>
      <c r="D316" s="111">
        <v>492</v>
      </c>
    </row>
    <row r="317" spans="1:4">
      <c r="A317" s="111" t="s">
        <v>97</v>
      </c>
      <c r="B317" s="111">
        <v>760582</v>
      </c>
      <c r="C317" s="111">
        <v>514</v>
      </c>
      <c r="D317" s="111">
        <v>492</v>
      </c>
    </row>
    <row r="318" spans="1:4">
      <c r="A318" s="111" t="s">
        <v>97</v>
      </c>
      <c r="B318" s="111">
        <v>760583</v>
      </c>
      <c r="C318" s="111">
        <v>515</v>
      </c>
      <c r="D318" s="111">
        <v>492</v>
      </c>
    </row>
    <row r="319" spans="1:4">
      <c r="A319" s="111" t="s">
        <v>97</v>
      </c>
      <c r="B319" s="111">
        <v>760584</v>
      </c>
      <c r="C319" s="111">
        <v>516</v>
      </c>
      <c r="D319" s="111">
        <v>492</v>
      </c>
    </row>
    <row r="320" spans="1:4">
      <c r="A320" s="111" t="s">
        <v>97</v>
      </c>
      <c r="B320" s="111">
        <v>760585</v>
      </c>
      <c r="C320" s="111">
        <v>517</v>
      </c>
      <c r="D320" s="111">
        <v>492</v>
      </c>
    </row>
    <row r="321" spans="1:4">
      <c r="A321" s="111" t="s">
        <v>97</v>
      </c>
      <c r="B321" s="111">
        <v>760586</v>
      </c>
      <c r="C321" s="111">
        <v>518</v>
      </c>
      <c r="D321" s="111">
        <v>492</v>
      </c>
    </row>
    <row r="322" spans="1:4">
      <c r="A322" s="111" t="s">
        <v>97</v>
      </c>
      <c r="B322" s="111">
        <v>762111</v>
      </c>
      <c r="C322" s="111">
        <v>495</v>
      </c>
      <c r="D322" s="111">
        <v>493</v>
      </c>
    </row>
    <row r="323" spans="1:4">
      <c r="A323" s="111" t="s">
        <v>97</v>
      </c>
      <c r="B323" s="111">
        <v>762112</v>
      </c>
      <c r="C323" s="111">
        <v>496</v>
      </c>
      <c r="D323" s="111">
        <v>493</v>
      </c>
    </row>
    <row r="324" spans="1:4">
      <c r="A324" s="111" t="s">
        <v>97</v>
      </c>
      <c r="B324" s="111">
        <v>762113</v>
      </c>
      <c r="C324" s="111">
        <v>497</v>
      </c>
      <c r="D324" s="111">
        <v>493</v>
      </c>
    </row>
    <row r="325" spans="1:4">
      <c r="A325" s="111" t="s">
        <v>97</v>
      </c>
      <c r="B325" s="111">
        <v>762114</v>
      </c>
      <c r="C325" s="111">
        <v>498</v>
      </c>
      <c r="D325" s="111">
        <v>493</v>
      </c>
    </row>
    <row r="326" spans="1:4">
      <c r="A326" s="111" t="s">
        <v>97</v>
      </c>
      <c r="B326" s="111">
        <v>762115</v>
      </c>
      <c r="C326" s="111">
        <v>499</v>
      </c>
      <c r="D326" s="111">
        <v>493</v>
      </c>
    </row>
    <row r="327" spans="1:4">
      <c r="A327" s="111" t="s">
        <v>97</v>
      </c>
      <c r="B327" s="111">
        <v>762116</v>
      </c>
      <c r="C327" s="111">
        <v>500</v>
      </c>
      <c r="D327" s="111">
        <v>493</v>
      </c>
    </row>
    <row r="328" spans="1:4">
      <c r="A328" s="111" t="s">
        <v>97</v>
      </c>
      <c r="B328" s="111">
        <v>762117</v>
      </c>
      <c r="C328" s="111">
        <v>501</v>
      </c>
      <c r="D328" s="111">
        <v>493</v>
      </c>
    </row>
    <row r="329" spans="1:4">
      <c r="A329" s="111" t="s">
        <v>97</v>
      </c>
      <c r="B329" s="111">
        <v>762118</v>
      </c>
      <c r="C329" s="111">
        <v>502</v>
      </c>
      <c r="D329" s="111">
        <v>493</v>
      </c>
    </row>
    <row r="330" spans="1:4">
      <c r="A330" s="111" t="s">
        <v>97</v>
      </c>
      <c r="B330" s="111">
        <v>762119</v>
      </c>
      <c r="C330" s="111">
        <v>503</v>
      </c>
      <c r="D330" s="111">
        <v>493</v>
      </c>
    </row>
    <row r="331" spans="1:4">
      <c r="A331" s="111" t="s">
        <v>97</v>
      </c>
      <c r="B331" s="111">
        <v>762120</v>
      </c>
      <c r="C331" s="111">
        <v>504</v>
      </c>
      <c r="D331" s="111">
        <v>493</v>
      </c>
    </row>
    <row r="332" spans="1:4">
      <c r="A332" s="111" t="s">
        <v>97</v>
      </c>
      <c r="B332" s="111">
        <v>762121</v>
      </c>
      <c r="C332" s="111">
        <v>505</v>
      </c>
      <c r="D332" s="111">
        <v>493</v>
      </c>
    </row>
    <row r="333" spans="1:4">
      <c r="A333" s="111" t="s">
        <v>97</v>
      </c>
      <c r="B333" s="111">
        <v>762122</v>
      </c>
      <c r="C333" s="111">
        <v>506</v>
      </c>
      <c r="D333" s="111">
        <v>493</v>
      </c>
    </row>
    <row r="334" spans="1:4">
      <c r="A334" s="111" t="s">
        <v>97</v>
      </c>
      <c r="B334" s="111">
        <v>762123</v>
      </c>
      <c r="C334" s="111">
        <v>507</v>
      </c>
      <c r="D334" s="111">
        <v>493</v>
      </c>
    </row>
    <row r="335" spans="1:4">
      <c r="A335" s="111" t="s">
        <v>97</v>
      </c>
      <c r="B335" s="111">
        <v>762124</v>
      </c>
      <c r="C335" s="111">
        <v>508</v>
      </c>
      <c r="D335" s="111">
        <v>493</v>
      </c>
    </row>
    <row r="336" spans="1:4">
      <c r="A336" s="111" t="s">
        <v>97</v>
      </c>
      <c r="B336" s="111">
        <v>762125</v>
      </c>
      <c r="C336" s="111">
        <v>509</v>
      </c>
      <c r="D336" s="111">
        <v>493</v>
      </c>
    </row>
    <row r="337" spans="1:4">
      <c r="A337" s="111" t="s">
        <v>97</v>
      </c>
      <c r="B337" s="111">
        <v>762126</v>
      </c>
      <c r="C337" s="111">
        <v>510</v>
      </c>
      <c r="D337" s="111">
        <v>493</v>
      </c>
    </row>
    <row r="338" spans="1:4">
      <c r="A338" s="111" t="s">
        <v>97</v>
      </c>
      <c r="B338" s="111">
        <v>762127</v>
      </c>
      <c r="C338" s="111">
        <v>511</v>
      </c>
      <c r="D338" s="111">
        <v>493</v>
      </c>
    </row>
    <row r="339" spans="1:4">
      <c r="A339" s="111" t="s">
        <v>97</v>
      </c>
      <c r="B339" s="111">
        <v>762128</v>
      </c>
      <c r="C339" s="111">
        <v>512</v>
      </c>
      <c r="D339" s="111">
        <v>493</v>
      </c>
    </row>
    <row r="340" spans="1:4">
      <c r="A340" s="111" t="s">
        <v>97</v>
      </c>
      <c r="B340" s="111">
        <v>762129</v>
      </c>
      <c r="C340" s="111">
        <v>513</v>
      </c>
      <c r="D340" s="111">
        <v>493</v>
      </c>
    </row>
    <row r="341" spans="1:4">
      <c r="A341" s="111" t="s">
        <v>97</v>
      </c>
      <c r="B341" s="111">
        <v>762130</v>
      </c>
      <c r="C341" s="111">
        <v>514</v>
      </c>
      <c r="D341" s="111">
        <v>493</v>
      </c>
    </row>
    <row r="342" spans="1:4">
      <c r="A342" s="111" t="s">
        <v>97</v>
      </c>
      <c r="B342" s="111">
        <v>762131</v>
      </c>
      <c r="C342" s="111">
        <v>515</v>
      </c>
      <c r="D342" s="111">
        <v>493</v>
      </c>
    </row>
    <row r="343" spans="1:4">
      <c r="A343" s="111" t="s">
        <v>97</v>
      </c>
      <c r="B343" s="111">
        <v>762132</v>
      </c>
      <c r="C343" s="111">
        <v>516</v>
      </c>
      <c r="D343" s="111">
        <v>493</v>
      </c>
    </row>
    <row r="344" spans="1:4">
      <c r="A344" s="111" t="s">
        <v>97</v>
      </c>
      <c r="B344" s="111">
        <v>762133</v>
      </c>
      <c r="C344" s="111">
        <v>517</v>
      </c>
      <c r="D344" s="111">
        <v>493</v>
      </c>
    </row>
    <row r="345" spans="1:4">
      <c r="A345" s="111" t="s">
        <v>97</v>
      </c>
      <c r="B345" s="111">
        <v>762134</v>
      </c>
      <c r="C345" s="111">
        <v>518</v>
      </c>
      <c r="D345" s="111">
        <v>493</v>
      </c>
    </row>
    <row r="346" spans="1:4">
      <c r="A346" s="111" t="s">
        <v>97</v>
      </c>
      <c r="B346" s="111">
        <v>763661</v>
      </c>
      <c r="C346" s="111">
        <v>497</v>
      </c>
      <c r="D346" s="111">
        <v>494</v>
      </c>
    </row>
    <row r="347" spans="1:4">
      <c r="A347" s="111" t="s">
        <v>97</v>
      </c>
      <c r="B347" s="111">
        <v>763662</v>
      </c>
      <c r="C347" s="111">
        <v>498</v>
      </c>
      <c r="D347" s="111">
        <v>494</v>
      </c>
    </row>
    <row r="348" spans="1:4">
      <c r="A348" s="111" t="s">
        <v>97</v>
      </c>
      <c r="B348" s="111">
        <v>763663</v>
      </c>
      <c r="C348" s="111">
        <v>499</v>
      </c>
      <c r="D348" s="111">
        <v>494</v>
      </c>
    </row>
    <row r="349" spans="1:4">
      <c r="A349" s="111" t="s">
        <v>97</v>
      </c>
      <c r="B349" s="111">
        <v>763664</v>
      </c>
      <c r="C349" s="111">
        <v>500</v>
      </c>
      <c r="D349" s="111">
        <v>494</v>
      </c>
    </row>
    <row r="350" spans="1:4">
      <c r="A350" s="111" t="s">
        <v>97</v>
      </c>
      <c r="B350" s="111">
        <v>763665</v>
      </c>
      <c r="C350" s="111">
        <v>501</v>
      </c>
      <c r="D350" s="111">
        <v>494</v>
      </c>
    </row>
    <row r="351" spans="1:4">
      <c r="A351" s="111" t="s">
        <v>97</v>
      </c>
      <c r="B351" s="111">
        <v>763666</v>
      </c>
      <c r="C351" s="111">
        <v>502</v>
      </c>
      <c r="D351" s="111">
        <v>494</v>
      </c>
    </row>
    <row r="352" spans="1:4">
      <c r="A352" s="111" t="s">
        <v>97</v>
      </c>
      <c r="B352" s="111">
        <v>763667</v>
      </c>
      <c r="C352" s="111">
        <v>503</v>
      </c>
      <c r="D352" s="111">
        <v>494</v>
      </c>
    </row>
    <row r="353" spans="1:4">
      <c r="A353" s="111" t="s">
        <v>97</v>
      </c>
      <c r="B353" s="111">
        <v>763668</v>
      </c>
      <c r="C353" s="111">
        <v>504</v>
      </c>
      <c r="D353" s="111">
        <v>494</v>
      </c>
    </row>
    <row r="354" spans="1:4">
      <c r="A354" s="111" t="s">
        <v>97</v>
      </c>
      <c r="B354" s="111">
        <v>763669</v>
      </c>
      <c r="C354" s="111">
        <v>505</v>
      </c>
      <c r="D354" s="111">
        <v>494</v>
      </c>
    </row>
    <row r="355" spans="1:4">
      <c r="A355" s="111" t="s">
        <v>97</v>
      </c>
      <c r="B355" s="111">
        <v>763670</v>
      </c>
      <c r="C355" s="111">
        <v>506</v>
      </c>
      <c r="D355" s="111">
        <v>494</v>
      </c>
    </row>
    <row r="356" spans="1:4">
      <c r="A356" s="111" t="s">
        <v>97</v>
      </c>
      <c r="B356" s="111">
        <v>763671</v>
      </c>
      <c r="C356" s="111">
        <v>507</v>
      </c>
      <c r="D356" s="111">
        <v>494</v>
      </c>
    </row>
    <row r="357" spans="1:4">
      <c r="A357" s="111" t="s">
        <v>97</v>
      </c>
      <c r="B357" s="111">
        <v>763672</v>
      </c>
      <c r="C357" s="111">
        <v>508</v>
      </c>
      <c r="D357" s="111">
        <v>494</v>
      </c>
    </row>
    <row r="358" spans="1:4">
      <c r="A358" s="111" t="s">
        <v>97</v>
      </c>
      <c r="B358" s="111">
        <v>763673</v>
      </c>
      <c r="C358" s="111">
        <v>509</v>
      </c>
      <c r="D358" s="111">
        <v>494</v>
      </c>
    </row>
    <row r="359" spans="1:4">
      <c r="A359" s="111" t="s">
        <v>97</v>
      </c>
      <c r="B359" s="111">
        <v>763674</v>
      </c>
      <c r="C359" s="111">
        <v>510</v>
      </c>
      <c r="D359" s="111">
        <v>494</v>
      </c>
    </row>
    <row r="360" spans="1:4">
      <c r="A360" s="111" t="s">
        <v>97</v>
      </c>
      <c r="B360" s="111">
        <v>763675</v>
      </c>
      <c r="C360" s="111">
        <v>511</v>
      </c>
      <c r="D360" s="111">
        <v>494</v>
      </c>
    </row>
    <row r="361" spans="1:4">
      <c r="A361" s="111" t="s">
        <v>97</v>
      </c>
      <c r="B361" s="111">
        <v>763676</v>
      </c>
      <c r="C361" s="111">
        <v>512</v>
      </c>
      <c r="D361" s="111">
        <v>494</v>
      </c>
    </row>
    <row r="362" spans="1:4">
      <c r="A362" s="111" t="s">
        <v>97</v>
      </c>
      <c r="B362" s="111">
        <v>763677</v>
      </c>
      <c r="C362" s="111">
        <v>513</v>
      </c>
      <c r="D362" s="111">
        <v>494</v>
      </c>
    </row>
    <row r="363" spans="1:4">
      <c r="A363" s="111" t="s">
        <v>97</v>
      </c>
      <c r="B363" s="111">
        <v>763678</v>
      </c>
      <c r="C363" s="111">
        <v>514</v>
      </c>
      <c r="D363" s="111">
        <v>494</v>
      </c>
    </row>
    <row r="364" spans="1:4">
      <c r="A364" s="111" t="s">
        <v>97</v>
      </c>
      <c r="B364" s="111">
        <v>763679</v>
      </c>
      <c r="C364" s="111">
        <v>515</v>
      </c>
      <c r="D364" s="111">
        <v>494</v>
      </c>
    </row>
    <row r="365" spans="1:4">
      <c r="A365" s="111" t="s">
        <v>97</v>
      </c>
      <c r="B365" s="111">
        <v>763680</v>
      </c>
      <c r="C365" s="111">
        <v>516</v>
      </c>
      <c r="D365" s="111">
        <v>494</v>
      </c>
    </row>
    <row r="366" spans="1:4">
      <c r="A366" s="111" t="s">
        <v>97</v>
      </c>
      <c r="B366" s="111">
        <v>763681</v>
      </c>
      <c r="C366" s="111">
        <v>517</v>
      </c>
      <c r="D366" s="111">
        <v>494</v>
      </c>
    </row>
    <row r="367" spans="1:4">
      <c r="A367" s="111" t="s">
        <v>97</v>
      </c>
      <c r="B367" s="111">
        <v>763682</v>
      </c>
      <c r="C367" s="111">
        <v>518</v>
      </c>
      <c r="D367" s="111">
        <v>494</v>
      </c>
    </row>
    <row r="368" spans="1:4">
      <c r="A368" s="111" t="s">
        <v>97</v>
      </c>
      <c r="B368" s="111">
        <v>763683</v>
      </c>
      <c r="C368" s="111">
        <v>519</v>
      </c>
      <c r="D368" s="111">
        <v>494</v>
      </c>
    </row>
    <row r="369" spans="1:4">
      <c r="A369" s="111" t="s">
        <v>97</v>
      </c>
      <c r="B369" s="111">
        <v>765209</v>
      </c>
      <c r="C369" s="111">
        <v>497</v>
      </c>
      <c r="D369" s="111">
        <v>495</v>
      </c>
    </row>
    <row r="370" spans="1:4">
      <c r="A370" s="111" t="s">
        <v>97</v>
      </c>
      <c r="B370" s="111">
        <v>765210</v>
      </c>
      <c r="C370" s="111">
        <v>498</v>
      </c>
      <c r="D370" s="111">
        <v>495</v>
      </c>
    </row>
    <row r="371" spans="1:4">
      <c r="A371" s="111" t="s">
        <v>97</v>
      </c>
      <c r="B371" s="111">
        <v>765211</v>
      </c>
      <c r="C371" s="111">
        <v>499</v>
      </c>
      <c r="D371" s="111">
        <v>495</v>
      </c>
    </row>
    <row r="372" spans="1:4">
      <c r="A372" s="111" t="s">
        <v>97</v>
      </c>
      <c r="B372" s="111">
        <v>765212</v>
      </c>
      <c r="C372" s="111">
        <v>500</v>
      </c>
      <c r="D372" s="111">
        <v>495</v>
      </c>
    </row>
    <row r="373" spans="1:4">
      <c r="A373" s="111" t="s">
        <v>97</v>
      </c>
      <c r="B373" s="111">
        <v>765213</v>
      </c>
      <c r="C373" s="111">
        <v>501</v>
      </c>
      <c r="D373" s="111">
        <v>495</v>
      </c>
    </row>
    <row r="374" spans="1:4">
      <c r="A374" s="111" t="s">
        <v>97</v>
      </c>
      <c r="B374" s="111">
        <v>765214</v>
      </c>
      <c r="C374" s="111">
        <v>502</v>
      </c>
      <c r="D374" s="111">
        <v>495</v>
      </c>
    </row>
    <row r="375" spans="1:4">
      <c r="A375" s="111" t="s">
        <v>97</v>
      </c>
      <c r="B375" s="111">
        <v>765215</v>
      </c>
      <c r="C375" s="111">
        <v>503</v>
      </c>
      <c r="D375" s="111">
        <v>495</v>
      </c>
    </row>
    <row r="376" spans="1:4">
      <c r="A376" s="111" t="s">
        <v>97</v>
      </c>
      <c r="B376" s="111">
        <v>765216</v>
      </c>
      <c r="C376" s="111">
        <v>504</v>
      </c>
      <c r="D376" s="111">
        <v>495</v>
      </c>
    </row>
    <row r="377" spans="1:4">
      <c r="A377" s="111" t="s">
        <v>97</v>
      </c>
      <c r="B377" s="111">
        <v>765217</v>
      </c>
      <c r="C377" s="111">
        <v>505</v>
      </c>
      <c r="D377" s="111">
        <v>495</v>
      </c>
    </row>
    <row r="378" spans="1:4">
      <c r="A378" s="111" t="s">
        <v>97</v>
      </c>
      <c r="B378" s="111">
        <v>765218</v>
      </c>
      <c r="C378" s="111">
        <v>506</v>
      </c>
      <c r="D378" s="111">
        <v>495</v>
      </c>
    </row>
    <row r="379" spans="1:4">
      <c r="A379" s="111" t="s">
        <v>97</v>
      </c>
      <c r="B379" s="111">
        <v>765219</v>
      </c>
      <c r="C379" s="111">
        <v>507</v>
      </c>
      <c r="D379" s="111">
        <v>495</v>
      </c>
    </row>
    <row r="380" spans="1:4">
      <c r="A380" s="111" t="s">
        <v>97</v>
      </c>
      <c r="B380" s="111">
        <v>765220</v>
      </c>
      <c r="C380" s="111">
        <v>508</v>
      </c>
      <c r="D380" s="111">
        <v>495</v>
      </c>
    </row>
    <row r="381" spans="1:4">
      <c r="A381" s="111" t="s">
        <v>97</v>
      </c>
      <c r="B381" s="111">
        <v>765221</v>
      </c>
      <c r="C381" s="111">
        <v>509</v>
      </c>
      <c r="D381" s="111">
        <v>495</v>
      </c>
    </row>
    <row r="382" spans="1:4">
      <c r="A382" s="111" t="s">
        <v>97</v>
      </c>
      <c r="B382" s="111">
        <v>765222</v>
      </c>
      <c r="C382" s="111">
        <v>510</v>
      </c>
      <c r="D382" s="111">
        <v>495</v>
      </c>
    </row>
    <row r="383" spans="1:4">
      <c r="A383" s="111" t="s">
        <v>97</v>
      </c>
      <c r="B383" s="111">
        <v>765223</v>
      </c>
      <c r="C383" s="111">
        <v>511</v>
      </c>
      <c r="D383" s="111">
        <v>495</v>
      </c>
    </row>
    <row r="384" spans="1:4">
      <c r="A384" s="111" t="s">
        <v>97</v>
      </c>
      <c r="B384" s="111">
        <v>765224</v>
      </c>
      <c r="C384" s="111">
        <v>512</v>
      </c>
      <c r="D384" s="111">
        <v>495</v>
      </c>
    </row>
    <row r="385" spans="1:4">
      <c r="A385" s="111" t="s">
        <v>97</v>
      </c>
      <c r="B385" s="111">
        <v>765225</v>
      </c>
      <c r="C385" s="111">
        <v>513</v>
      </c>
      <c r="D385" s="111">
        <v>495</v>
      </c>
    </row>
    <row r="386" spans="1:4">
      <c r="A386" s="111" t="s">
        <v>97</v>
      </c>
      <c r="B386" s="111">
        <v>765226</v>
      </c>
      <c r="C386" s="111">
        <v>514</v>
      </c>
      <c r="D386" s="111">
        <v>495</v>
      </c>
    </row>
    <row r="387" spans="1:4">
      <c r="A387" s="111" t="s">
        <v>97</v>
      </c>
      <c r="B387" s="111">
        <v>765227</v>
      </c>
      <c r="C387" s="111">
        <v>515</v>
      </c>
      <c r="D387" s="111">
        <v>495</v>
      </c>
    </row>
    <row r="388" spans="1:4">
      <c r="A388" s="111" t="s">
        <v>97</v>
      </c>
      <c r="B388" s="111">
        <v>765228</v>
      </c>
      <c r="C388" s="111">
        <v>516</v>
      </c>
      <c r="D388" s="111">
        <v>495</v>
      </c>
    </row>
    <row r="389" spans="1:4">
      <c r="A389" s="111" t="s">
        <v>97</v>
      </c>
      <c r="B389" s="111">
        <v>765229</v>
      </c>
      <c r="C389" s="111">
        <v>517</v>
      </c>
      <c r="D389" s="111">
        <v>495</v>
      </c>
    </row>
    <row r="390" spans="1:4">
      <c r="A390" s="111" t="s">
        <v>97</v>
      </c>
      <c r="B390" s="111">
        <v>765230</v>
      </c>
      <c r="C390" s="111">
        <v>518</v>
      </c>
      <c r="D390" s="111">
        <v>495</v>
      </c>
    </row>
    <row r="391" spans="1:4">
      <c r="A391" s="111" t="s">
        <v>97</v>
      </c>
      <c r="B391" s="111">
        <v>765231</v>
      </c>
      <c r="C391" s="111">
        <v>519</v>
      </c>
      <c r="D391" s="111">
        <v>495</v>
      </c>
    </row>
    <row r="392" spans="1:4">
      <c r="A392" s="111" t="s">
        <v>97</v>
      </c>
      <c r="B392" s="111">
        <v>766757</v>
      </c>
      <c r="C392" s="111">
        <v>497</v>
      </c>
      <c r="D392" s="111">
        <v>496</v>
      </c>
    </row>
    <row r="393" spans="1:4">
      <c r="A393" s="111" t="s">
        <v>97</v>
      </c>
      <c r="B393" s="111">
        <v>766758</v>
      </c>
      <c r="C393" s="111">
        <v>498</v>
      </c>
      <c r="D393" s="111">
        <v>496</v>
      </c>
    </row>
    <row r="394" spans="1:4">
      <c r="A394" s="111" t="s">
        <v>97</v>
      </c>
      <c r="B394" s="111">
        <v>766759</v>
      </c>
      <c r="C394" s="111">
        <v>499</v>
      </c>
      <c r="D394" s="111">
        <v>496</v>
      </c>
    </row>
    <row r="395" spans="1:4">
      <c r="A395" s="111" t="s">
        <v>97</v>
      </c>
      <c r="B395" s="111">
        <v>766760</v>
      </c>
      <c r="C395" s="111">
        <v>500</v>
      </c>
      <c r="D395" s="111">
        <v>496</v>
      </c>
    </row>
    <row r="396" spans="1:4">
      <c r="A396" s="111" t="s">
        <v>97</v>
      </c>
      <c r="B396" s="111">
        <v>766761</v>
      </c>
      <c r="C396" s="111">
        <v>501</v>
      </c>
      <c r="D396" s="111">
        <v>496</v>
      </c>
    </row>
    <row r="397" spans="1:4">
      <c r="A397" s="111" t="s">
        <v>97</v>
      </c>
      <c r="B397" s="111">
        <v>766762</v>
      </c>
      <c r="C397" s="111">
        <v>502</v>
      </c>
      <c r="D397" s="111">
        <v>496</v>
      </c>
    </row>
    <row r="398" spans="1:4">
      <c r="A398" s="111" t="s">
        <v>97</v>
      </c>
      <c r="B398" s="111">
        <v>766763</v>
      </c>
      <c r="C398" s="111">
        <v>503</v>
      </c>
      <c r="D398" s="111">
        <v>496</v>
      </c>
    </row>
    <row r="399" spans="1:4">
      <c r="A399" s="111" t="s">
        <v>97</v>
      </c>
      <c r="B399" s="111">
        <v>766764</v>
      </c>
      <c r="C399" s="111">
        <v>504</v>
      </c>
      <c r="D399" s="111">
        <v>496</v>
      </c>
    </row>
    <row r="400" spans="1:4">
      <c r="A400" s="111" t="s">
        <v>97</v>
      </c>
      <c r="B400" s="111">
        <v>766765</v>
      </c>
      <c r="C400" s="111">
        <v>505</v>
      </c>
      <c r="D400" s="111">
        <v>496</v>
      </c>
    </row>
    <row r="401" spans="1:4">
      <c r="A401" s="111" t="s">
        <v>97</v>
      </c>
      <c r="B401" s="111">
        <v>766766</v>
      </c>
      <c r="C401" s="111">
        <v>506</v>
      </c>
      <c r="D401" s="111">
        <v>496</v>
      </c>
    </row>
    <row r="402" spans="1:4">
      <c r="A402" s="111" t="s">
        <v>97</v>
      </c>
      <c r="B402" s="111">
        <v>766767</v>
      </c>
      <c r="C402" s="111">
        <v>507</v>
      </c>
      <c r="D402" s="111">
        <v>496</v>
      </c>
    </row>
    <row r="403" spans="1:4">
      <c r="A403" s="111" t="s">
        <v>97</v>
      </c>
      <c r="B403" s="111">
        <v>766768</v>
      </c>
      <c r="C403" s="111">
        <v>508</v>
      </c>
      <c r="D403" s="111">
        <v>496</v>
      </c>
    </row>
    <row r="404" spans="1:4">
      <c r="A404" s="111" t="s">
        <v>97</v>
      </c>
      <c r="B404" s="111">
        <v>766769</v>
      </c>
      <c r="C404" s="111">
        <v>509</v>
      </c>
      <c r="D404" s="111">
        <v>496</v>
      </c>
    </row>
    <row r="405" spans="1:4">
      <c r="A405" s="111" t="s">
        <v>97</v>
      </c>
      <c r="B405" s="111">
        <v>766770</v>
      </c>
      <c r="C405" s="111">
        <v>510</v>
      </c>
      <c r="D405" s="111">
        <v>496</v>
      </c>
    </row>
    <row r="406" spans="1:4">
      <c r="A406" s="111" t="s">
        <v>97</v>
      </c>
      <c r="B406" s="111">
        <v>766771</v>
      </c>
      <c r="C406" s="111">
        <v>511</v>
      </c>
      <c r="D406" s="111">
        <v>496</v>
      </c>
    </row>
    <row r="407" spans="1:4">
      <c r="A407" s="111" t="s">
        <v>97</v>
      </c>
      <c r="B407" s="111">
        <v>766772</v>
      </c>
      <c r="C407" s="111">
        <v>512</v>
      </c>
      <c r="D407" s="111">
        <v>496</v>
      </c>
    </row>
    <row r="408" spans="1:4">
      <c r="A408" s="111" t="s">
        <v>97</v>
      </c>
      <c r="B408" s="111">
        <v>766773</v>
      </c>
      <c r="C408" s="111">
        <v>513</v>
      </c>
      <c r="D408" s="111">
        <v>496</v>
      </c>
    </row>
    <row r="409" spans="1:4">
      <c r="A409" s="111" t="s">
        <v>97</v>
      </c>
      <c r="B409" s="111">
        <v>766774</v>
      </c>
      <c r="C409" s="111">
        <v>514</v>
      </c>
      <c r="D409" s="111">
        <v>496</v>
      </c>
    </row>
    <row r="410" spans="1:4">
      <c r="A410" s="111" t="s">
        <v>97</v>
      </c>
      <c r="B410" s="111">
        <v>766775</v>
      </c>
      <c r="C410" s="111">
        <v>515</v>
      </c>
      <c r="D410" s="111">
        <v>496</v>
      </c>
    </row>
    <row r="411" spans="1:4">
      <c r="A411" s="111" t="s">
        <v>97</v>
      </c>
      <c r="B411" s="111">
        <v>766776</v>
      </c>
      <c r="C411" s="111">
        <v>516</v>
      </c>
      <c r="D411" s="111">
        <v>496</v>
      </c>
    </row>
    <row r="412" spans="1:4">
      <c r="A412" s="111" t="s">
        <v>97</v>
      </c>
      <c r="B412" s="111">
        <v>766777</v>
      </c>
      <c r="C412" s="111">
        <v>517</v>
      </c>
      <c r="D412" s="111">
        <v>496</v>
      </c>
    </row>
    <row r="413" spans="1:4">
      <c r="A413" s="111" t="s">
        <v>97</v>
      </c>
      <c r="B413" s="111">
        <v>766778</v>
      </c>
      <c r="C413" s="111">
        <v>518</v>
      </c>
      <c r="D413" s="111">
        <v>496</v>
      </c>
    </row>
    <row r="414" spans="1:4">
      <c r="A414" s="111" t="s">
        <v>97</v>
      </c>
      <c r="B414" s="111">
        <v>766779</v>
      </c>
      <c r="C414" s="111">
        <v>519</v>
      </c>
      <c r="D414" s="111">
        <v>496</v>
      </c>
    </row>
    <row r="415" spans="1:4">
      <c r="A415" s="111" t="s">
        <v>97</v>
      </c>
      <c r="B415" s="111">
        <v>768305</v>
      </c>
      <c r="C415" s="111">
        <v>497</v>
      </c>
      <c r="D415" s="111">
        <v>497</v>
      </c>
    </row>
    <row r="416" spans="1:4">
      <c r="A416" s="111" t="s">
        <v>97</v>
      </c>
      <c r="B416" s="111">
        <v>768306</v>
      </c>
      <c r="C416" s="111">
        <v>498</v>
      </c>
      <c r="D416" s="111">
        <v>497</v>
      </c>
    </row>
    <row r="417" spans="1:4">
      <c r="A417" s="111" t="s">
        <v>97</v>
      </c>
      <c r="B417" s="111">
        <v>768307</v>
      </c>
      <c r="C417" s="111">
        <v>499</v>
      </c>
      <c r="D417" s="111">
        <v>497</v>
      </c>
    </row>
    <row r="418" spans="1:4">
      <c r="A418" s="111" t="s">
        <v>97</v>
      </c>
      <c r="B418" s="111">
        <v>768308</v>
      </c>
      <c r="C418" s="111">
        <v>500</v>
      </c>
      <c r="D418" s="111">
        <v>497</v>
      </c>
    </row>
    <row r="419" spans="1:4">
      <c r="A419" s="111" t="s">
        <v>97</v>
      </c>
      <c r="B419" s="111">
        <v>768309</v>
      </c>
      <c r="C419" s="111">
        <v>501</v>
      </c>
      <c r="D419" s="111">
        <v>497</v>
      </c>
    </row>
    <row r="420" spans="1:4">
      <c r="A420" s="111" t="s">
        <v>97</v>
      </c>
      <c r="B420" s="111">
        <v>768310</v>
      </c>
      <c r="C420" s="111">
        <v>502</v>
      </c>
      <c r="D420" s="111">
        <v>497</v>
      </c>
    </row>
    <row r="421" spans="1:4">
      <c r="A421" s="111" t="s">
        <v>97</v>
      </c>
      <c r="B421" s="111">
        <v>768311</v>
      </c>
      <c r="C421" s="111">
        <v>503</v>
      </c>
      <c r="D421" s="111">
        <v>497</v>
      </c>
    </row>
    <row r="422" spans="1:4">
      <c r="A422" s="111" t="s">
        <v>97</v>
      </c>
      <c r="B422" s="111">
        <v>768312</v>
      </c>
      <c r="C422" s="111">
        <v>504</v>
      </c>
      <c r="D422" s="111">
        <v>497</v>
      </c>
    </row>
    <row r="423" spans="1:4">
      <c r="A423" s="111" t="s">
        <v>97</v>
      </c>
      <c r="B423" s="111">
        <v>768313</v>
      </c>
      <c r="C423" s="111">
        <v>505</v>
      </c>
      <c r="D423" s="111">
        <v>497</v>
      </c>
    </row>
    <row r="424" spans="1:4">
      <c r="A424" s="111" t="s">
        <v>97</v>
      </c>
      <c r="B424" s="111">
        <v>768314</v>
      </c>
      <c r="C424" s="111">
        <v>506</v>
      </c>
      <c r="D424" s="111">
        <v>497</v>
      </c>
    </row>
    <row r="425" spans="1:4">
      <c r="A425" s="111" t="s">
        <v>97</v>
      </c>
      <c r="B425" s="111">
        <v>768315</v>
      </c>
      <c r="C425" s="111">
        <v>507</v>
      </c>
      <c r="D425" s="111">
        <v>497</v>
      </c>
    </row>
    <row r="426" spans="1:4">
      <c r="A426" s="111" t="s">
        <v>97</v>
      </c>
      <c r="B426" s="111">
        <v>768316</v>
      </c>
      <c r="C426" s="111">
        <v>508</v>
      </c>
      <c r="D426" s="111">
        <v>497</v>
      </c>
    </row>
    <row r="427" spans="1:4">
      <c r="A427" s="111" t="s">
        <v>97</v>
      </c>
      <c r="B427" s="111">
        <v>768317</v>
      </c>
      <c r="C427" s="111">
        <v>509</v>
      </c>
      <c r="D427" s="111">
        <v>497</v>
      </c>
    </row>
    <row r="428" spans="1:4">
      <c r="A428" s="111" t="s">
        <v>97</v>
      </c>
      <c r="B428" s="111">
        <v>768318</v>
      </c>
      <c r="C428" s="111">
        <v>510</v>
      </c>
      <c r="D428" s="111">
        <v>497</v>
      </c>
    </row>
    <row r="429" spans="1:4">
      <c r="A429" s="111" t="s">
        <v>97</v>
      </c>
      <c r="B429" s="111">
        <v>768319</v>
      </c>
      <c r="C429" s="111">
        <v>511</v>
      </c>
      <c r="D429" s="111">
        <v>497</v>
      </c>
    </row>
    <row r="430" spans="1:4">
      <c r="A430" s="111" t="s">
        <v>97</v>
      </c>
      <c r="B430" s="111">
        <v>768320</v>
      </c>
      <c r="C430" s="111">
        <v>512</v>
      </c>
      <c r="D430" s="111">
        <v>497</v>
      </c>
    </row>
    <row r="431" spans="1:4">
      <c r="A431" s="111" t="s">
        <v>97</v>
      </c>
      <c r="B431" s="111">
        <v>768321</v>
      </c>
      <c r="C431" s="111">
        <v>513</v>
      </c>
      <c r="D431" s="111">
        <v>497</v>
      </c>
    </row>
    <row r="432" spans="1:4">
      <c r="A432" s="111" t="s">
        <v>97</v>
      </c>
      <c r="B432" s="111">
        <v>768322</v>
      </c>
      <c r="C432" s="111">
        <v>514</v>
      </c>
      <c r="D432" s="111">
        <v>497</v>
      </c>
    </row>
    <row r="433" spans="1:4">
      <c r="A433" s="111" t="s">
        <v>97</v>
      </c>
      <c r="B433" s="111">
        <v>768323</v>
      </c>
      <c r="C433" s="111">
        <v>515</v>
      </c>
      <c r="D433" s="111">
        <v>497</v>
      </c>
    </row>
    <row r="434" spans="1:4">
      <c r="A434" s="111" t="s">
        <v>97</v>
      </c>
      <c r="B434" s="111">
        <v>768324</v>
      </c>
      <c r="C434" s="111">
        <v>516</v>
      </c>
      <c r="D434" s="111">
        <v>497</v>
      </c>
    </row>
    <row r="435" spans="1:4">
      <c r="A435" s="111" t="s">
        <v>97</v>
      </c>
      <c r="B435" s="111">
        <v>768325</v>
      </c>
      <c r="C435" s="111">
        <v>517</v>
      </c>
      <c r="D435" s="111">
        <v>497</v>
      </c>
    </row>
    <row r="436" spans="1:4">
      <c r="A436" s="111" t="s">
        <v>97</v>
      </c>
      <c r="B436" s="111">
        <v>768326</v>
      </c>
      <c r="C436" s="111">
        <v>518</v>
      </c>
      <c r="D436" s="111">
        <v>497</v>
      </c>
    </row>
    <row r="437" spans="1:4">
      <c r="A437" s="111" t="s">
        <v>97</v>
      </c>
      <c r="B437" s="111">
        <v>768327</v>
      </c>
      <c r="C437" s="111">
        <v>519</v>
      </c>
      <c r="D437" s="111">
        <v>497</v>
      </c>
    </row>
    <row r="438" spans="1:4">
      <c r="A438" s="111" t="s">
        <v>97</v>
      </c>
      <c r="B438" s="111">
        <v>769853</v>
      </c>
      <c r="C438" s="111">
        <v>497</v>
      </c>
      <c r="D438" s="111">
        <v>498</v>
      </c>
    </row>
    <row r="439" spans="1:4">
      <c r="A439" s="111" t="s">
        <v>97</v>
      </c>
      <c r="B439" s="111">
        <v>769854</v>
      </c>
      <c r="C439" s="111">
        <v>498</v>
      </c>
      <c r="D439" s="111">
        <v>498</v>
      </c>
    </row>
    <row r="440" spans="1:4">
      <c r="A440" s="111" t="s">
        <v>97</v>
      </c>
      <c r="B440" s="111">
        <v>769855</v>
      </c>
      <c r="C440" s="111">
        <v>499</v>
      </c>
      <c r="D440" s="111">
        <v>498</v>
      </c>
    </row>
    <row r="441" spans="1:4">
      <c r="A441" s="111" t="s">
        <v>97</v>
      </c>
      <c r="B441" s="111">
        <v>769856</v>
      </c>
      <c r="C441" s="111">
        <v>500</v>
      </c>
      <c r="D441" s="111">
        <v>498</v>
      </c>
    </row>
    <row r="442" spans="1:4">
      <c r="A442" s="111" t="s">
        <v>97</v>
      </c>
      <c r="B442" s="111">
        <v>769857</v>
      </c>
      <c r="C442" s="111">
        <v>501</v>
      </c>
      <c r="D442" s="111">
        <v>498</v>
      </c>
    </row>
    <row r="443" spans="1:4">
      <c r="A443" s="111" t="s">
        <v>97</v>
      </c>
      <c r="B443" s="111">
        <v>769858</v>
      </c>
      <c r="C443" s="111">
        <v>502</v>
      </c>
      <c r="D443" s="111">
        <v>498</v>
      </c>
    </row>
    <row r="444" spans="1:4">
      <c r="A444" s="111" t="s">
        <v>97</v>
      </c>
      <c r="B444" s="111">
        <v>769859</v>
      </c>
      <c r="C444" s="111">
        <v>503</v>
      </c>
      <c r="D444" s="111">
        <v>498</v>
      </c>
    </row>
    <row r="445" spans="1:4">
      <c r="A445" s="111" t="s">
        <v>97</v>
      </c>
      <c r="B445" s="111">
        <v>769860</v>
      </c>
      <c r="C445" s="111">
        <v>504</v>
      </c>
      <c r="D445" s="111">
        <v>498</v>
      </c>
    </row>
    <row r="446" spans="1:4">
      <c r="A446" s="111" t="s">
        <v>97</v>
      </c>
      <c r="B446" s="111">
        <v>769861</v>
      </c>
      <c r="C446" s="111">
        <v>505</v>
      </c>
      <c r="D446" s="111">
        <v>498</v>
      </c>
    </row>
    <row r="447" spans="1:4">
      <c r="A447" s="111" t="s">
        <v>97</v>
      </c>
      <c r="B447" s="111">
        <v>769862</v>
      </c>
      <c r="C447" s="111">
        <v>506</v>
      </c>
      <c r="D447" s="111">
        <v>498</v>
      </c>
    </row>
    <row r="448" spans="1:4">
      <c r="A448" s="111" t="s">
        <v>97</v>
      </c>
      <c r="B448" s="111">
        <v>769863</v>
      </c>
      <c r="C448" s="111">
        <v>507</v>
      </c>
      <c r="D448" s="111">
        <v>498</v>
      </c>
    </row>
    <row r="449" spans="1:4">
      <c r="A449" s="111" t="s">
        <v>97</v>
      </c>
      <c r="B449" s="111">
        <v>769864</v>
      </c>
      <c r="C449" s="111">
        <v>508</v>
      </c>
      <c r="D449" s="111">
        <v>498</v>
      </c>
    </row>
    <row r="450" spans="1:4">
      <c r="A450" s="111" t="s">
        <v>97</v>
      </c>
      <c r="B450" s="111">
        <v>769865</v>
      </c>
      <c r="C450" s="111">
        <v>509</v>
      </c>
      <c r="D450" s="111">
        <v>498</v>
      </c>
    </row>
    <row r="451" spans="1:4">
      <c r="A451" s="111" t="s">
        <v>97</v>
      </c>
      <c r="B451" s="111">
        <v>769866</v>
      </c>
      <c r="C451" s="111">
        <v>510</v>
      </c>
      <c r="D451" s="111">
        <v>498</v>
      </c>
    </row>
    <row r="452" spans="1:4">
      <c r="A452" s="111" t="s">
        <v>97</v>
      </c>
      <c r="B452" s="111">
        <v>769867</v>
      </c>
      <c r="C452" s="111">
        <v>511</v>
      </c>
      <c r="D452" s="111">
        <v>498</v>
      </c>
    </row>
    <row r="453" spans="1:4">
      <c r="A453" s="111" t="s">
        <v>97</v>
      </c>
      <c r="B453" s="111">
        <v>769868</v>
      </c>
      <c r="C453" s="111">
        <v>512</v>
      </c>
      <c r="D453" s="111">
        <v>498</v>
      </c>
    </row>
    <row r="454" spans="1:4">
      <c r="A454" s="111" t="s">
        <v>97</v>
      </c>
      <c r="B454" s="111">
        <v>769869</v>
      </c>
      <c r="C454" s="111">
        <v>513</v>
      </c>
      <c r="D454" s="111">
        <v>498</v>
      </c>
    </row>
    <row r="455" spans="1:4">
      <c r="A455" s="111" t="s">
        <v>97</v>
      </c>
      <c r="B455" s="111">
        <v>769870</v>
      </c>
      <c r="C455" s="111">
        <v>514</v>
      </c>
      <c r="D455" s="111">
        <v>498</v>
      </c>
    </row>
    <row r="456" spans="1:4">
      <c r="A456" s="111" t="s">
        <v>97</v>
      </c>
      <c r="B456" s="111">
        <v>769871</v>
      </c>
      <c r="C456" s="111">
        <v>515</v>
      </c>
      <c r="D456" s="111">
        <v>498</v>
      </c>
    </row>
    <row r="457" spans="1:4">
      <c r="A457" s="111" t="s">
        <v>97</v>
      </c>
      <c r="B457" s="111">
        <v>769872</v>
      </c>
      <c r="C457" s="111">
        <v>516</v>
      </c>
      <c r="D457" s="111">
        <v>498</v>
      </c>
    </row>
    <row r="458" spans="1:4">
      <c r="A458" s="111" t="s">
        <v>97</v>
      </c>
      <c r="B458" s="111">
        <v>769873</v>
      </c>
      <c r="C458" s="111">
        <v>517</v>
      </c>
      <c r="D458" s="111">
        <v>498</v>
      </c>
    </row>
    <row r="459" spans="1:4">
      <c r="A459" s="111" t="s">
        <v>97</v>
      </c>
      <c r="B459" s="111">
        <v>769874</v>
      </c>
      <c r="C459" s="111">
        <v>518</v>
      </c>
      <c r="D459" s="111">
        <v>498</v>
      </c>
    </row>
    <row r="460" spans="1:4">
      <c r="A460" s="111" t="s">
        <v>97</v>
      </c>
      <c r="B460" s="111">
        <v>769875</v>
      </c>
      <c r="C460" s="111">
        <v>519</v>
      </c>
      <c r="D460" s="111">
        <v>498</v>
      </c>
    </row>
    <row r="461" spans="1:4">
      <c r="A461" s="111" t="s">
        <v>97</v>
      </c>
      <c r="B461" s="111">
        <v>771401</v>
      </c>
      <c r="C461" s="111">
        <v>497</v>
      </c>
      <c r="D461" s="111">
        <v>499</v>
      </c>
    </row>
    <row r="462" spans="1:4">
      <c r="A462" s="111" t="s">
        <v>97</v>
      </c>
      <c r="B462" s="111">
        <v>771402</v>
      </c>
      <c r="C462" s="111">
        <v>498</v>
      </c>
      <c r="D462" s="111">
        <v>499</v>
      </c>
    </row>
    <row r="463" spans="1:4">
      <c r="A463" s="111" t="s">
        <v>97</v>
      </c>
      <c r="B463" s="111">
        <v>771403</v>
      </c>
      <c r="C463" s="111">
        <v>499</v>
      </c>
      <c r="D463" s="111">
        <v>499</v>
      </c>
    </row>
    <row r="464" spans="1:4">
      <c r="A464" s="111" t="s">
        <v>97</v>
      </c>
      <c r="B464" s="111">
        <v>771404</v>
      </c>
      <c r="C464" s="111">
        <v>500</v>
      </c>
      <c r="D464" s="111">
        <v>499</v>
      </c>
    </row>
    <row r="465" spans="1:4">
      <c r="A465" s="111" t="s">
        <v>97</v>
      </c>
      <c r="B465" s="111">
        <v>771405</v>
      </c>
      <c r="C465" s="111">
        <v>501</v>
      </c>
      <c r="D465" s="111">
        <v>499</v>
      </c>
    </row>
    <row r="466" spans="1:4">
      <c r="A466" s="111" t="s">
        <v>97</v>
      </c>
      <c r="B466" s="111">
        <v>771406</v>
      </c>
      <c r="C466" s="111">
        <v>502</v>
      </c>
      <c r="D466" s="111">
        <v>499</v>
      </c>
    </row>
    <row r="467" spans="1:4">
      <c r="A467" s="111" t="s">
        <v>97</v>
      </c>
      <c r="B467" s="111">
        <v>771407</v>
      </c>
      <c r="C467" s="111">
        <v>503</v>
      </c>
      <c r="D467" s="111">
        <v>499</v>
      </c>
    </row>
    <row r="468" spans="1:4">
      <c r="A468" s="111" t="s">
        <v>97</v>
      </c>
      <c r="B468" s="111">
        <v>771408</v>
      </c>
      <c r="C468" s="111">
        <v>504</v>
      </c>
      <c r="D468" s="111">
        <v>499</v>
      </c>
    </row>
    <row r="469" spans="1:4">
      <c r="A469" s="111" t="s">
        <v>97</v>
      </c>
      <c r="B469" s="111">
        <v>771409</v>
      </c>
      <c r="C469" s="111">
        <v>505</v>
      </c>
      <c r="D469" s="111">
        <v>499</v>
      </c>
    </row>
    <row r="470" spans="1:4">
      <c r="A470" s="111" t="s">
        <v>97</v>
      </c>
      <c r="B470" s="111">
        <v>771410</v>
      </c>
      <c r="C470" s="111">
        <v>506</v>
      </c>
      <c r="D470" s="111">
        <v>499</v>
      </c>
    </row>
    <row r="471" spans="1:4">
      <c r="A471" s="111" t="s">
        <v>97</v>
      </c>
      <c r="B471" s="111">
        <v>771411</v>
      </c>
      <c r="C471" s="111">
        <v>507</v>
      </c>
      <c r="D471" s="111">
        <v>499</v>
      </c>
    </row>
    <row r="472" spans="1:4">
      <c r="A472" s="111" t="s">
        <v>97</v>
      </c>
      <c r="B472" s="111">
        <v>771412</v>
      </c>
      <c r="C472" s="111">
        <v>508</v>
      </c>
      <c r="D472" s="111">
        <v>499</v>
      </c>
    </row>
    <row r="473" spans="1:4">
      <c r="A473" s="111" t="s">
        <v>97</v>
      </c>
      <c r="B473" s="111">
        <v>771413</v>
      </c>
      <c r="C473" s="111">
        <v>509</v>
      </c>
      <c r="D473" s="111">
        <v>499</v>
      </c>
    </row>
    <row r="474" spans="1:4">
      <c r="A474" s="111" t="s">
        <v>97</v>
      </c>
      <c r="B474" s="111">
        <v>771414</v>
      </c>
      <c r="C474" s="111">
        <v>510</v>
      </c>
      <c r="D474" s="111">
        <v>499</v>
      </c>
    </row>
    <row r="475" spans="1:4">
      <c r="A475" s="111" t="s">
        <v>97</v>
      </c>
      <c r="B475" s="111">
        <v>771415</v>
      </c>
      <c r="C475" s="111">
        <v>511</v>
      </c>
      <c r="D475" s="111">
        <v>499</v>
      </c>
    </row>
    <row r="476" spans="1:4">
      <c r="A476" s="111" t="s">
        <v>97</v>
      </c>
      <c r="B476" s="111">
        <v>771416</v>
      </c>
      <c r="C476" s="111">
        <v>512</v>
      </c>
      <c r="D476" s="111">
        <v>499</v>
      </c>
    </row>
    <row r="477" spans="1:4">
      <c r="A477" s="111" t="s">
        <v>97</v>
      </c>
      <c r="B477" s="111">
        <v>771417</v>
      </c>
      <c r="C477" s="111">
        <v>513</v>
      </c>
      <c r="D477" s="111">
        <v>499</v>
      </c>
    </row>
    <row r="478" spans="1:4">
      <c r="A478" s="111" t="s">
        <v>97</v>
      </c>
      <c r="B478" s="111">
        <v>771418</v>
      </c>
      <c r="C478" s="111">
        <v>514</v>
      </c>
      <c r="D478" s="111">
        <v>499</v>
      </c>
    </row>
    <row r="479" spans="1:4">
      <c r="A479" s="111" t="s">
        <v>97</v>
      </c>
      <c r="B479" s="111">
        <v>771419</v>
      </c>
      <c r="C479" s="111">
        <v>515</v>
      </c>
      <c r="D479" s="111">
        <v>499</v>
      </c>
    </row>
    <row r="480" spans="1:4">
      <c r="A480" s="111" t="s">
        <v>97</v>
      </c>
      <c r="B480" s="111">
        <v>771420</v>
      </c>
      <c r="C480" s="111">
        <v>516</v>
      </c>
      <c r="D480" s="111">
        <v>499</v>
      </c>
    </row>
    <row r="481" spans="1:4">
      <c r="A481" s="111" t="s">
        <v>97</v>
      </c>
      <c r="B481" s="111">
        <v>771421</v>
      </c>
      <c r="C481" s="111">
        <v>517</v>
      </c>
      <c r="D481" s="111">
        <v>499</v>
      </c>
    </row>
    <row r="482" spans="1:4">
      <c r="A482" s="111" t="s">
        <v>97</v>
      </c>
      <c r="B482" s="111">
        <v>771422</v>
      </c>
      <c r="C482" s="111">
        <v>518</v>
      </c>
      <c r="D482" s="111">
        <v>499</v>
      </c>
    </row>
    <row r="483" spans="1:4">
      <c r="A483" s="111" t="s">
        <v>97</v>
      </c>
      <c r="B483" s="111">
        <v>771423</v>
      </c>
      <c r="C483" s="111">
        <v>519</v>
      </c>
      <c r="D483" s="111">
        <v>499</v>
      </c>
    </row>
    <row r="484" spans="1:4">
      <c r="A484" s="111" t="s">
        <v>97</v>
      </c>
      <c r="B484" s="111">
        <v>772949</v>
      </c>
      <c r="C484" s="111">
        <v>497</v>
      </c>
      <c r="D484" s="111">
        <v>500</v>
      </c>
    </row>
    <row r="485" spans="1:4">
      <c r="A485" s="111" t="s">
        <v>97</v>
      </c>
      <c r="B485" s="111">
        <v>772950</v>
      </c>
      <c r="C485" s="111">
        <v>498</v>
      </c>
      <c r="D485" s="111">
        <v>500</v>
      </c>
    </row>
    <row r="486" spans="1:4">
      <c r="A486" s="111" t="s">
        <v>97</v>
      </c>
      <c r="B486" s="111">
        <v>772951</v>
      </c>
      <c r="C486" s="111">
        <v>499</v>
      </c>
      <c r="D486" s="111">
        <v>500</v>
      </c>
    </row>
    <row r="487" spans="1:4">
      <c r="A487" s="111" t="s">
        <v>97</v>
      </c>
      <c r="B487" s="111">
        <v>772952</v>
      </c>
      <c r="C487" s="111">
        <v>500</v>
      </c>
      <c r="D487" s="111">
        <v>500</v>
      </c>
    </row>
    <row r="488" spans="1:4">
      <c r="A488" s="111" t="s">
        <v>97</v>
      </c>
      <c r="B488" s="111">
        <v>772953</v>
      </c>
      <c r="C488" s="111">
        <v>501</v>
      </c>
      <c r="D488" s="111">
        <v>500</v>
      </c>
    </row>
    <row r="489" spans="1:4">
      <c r="A489" s="111" t="s">
        <v>97</v>
      </c>
      <c r="B489" s="111">
        <v>772954</v>
      </c>
      <c r="C489" s="111">
        <v>502</v>
      </c>
      <c r="D489" s="111">
        <v>500</v>
      </c>
    </row>
    <row r="490" spans="1:4">
      <c r="A490" s="111" t="s">
        <v>97</v>
      </c>
      <c r="B490" s="111">
        <v>772955</v>
      </c>
      <c r="C490" s="111">
        <v>503</v>
      </c>
      <c r="D490" s="111">
        <v>500</v>
      </c>
    </row>
    <row r="491" spans="1:4">
      <c r="A491" s="111" t="s">
        <v>97</v>
      </c>
      <c r="B491" s="111">
        <v>772956</v>
      </c>
      <c r="C491" s="111">
        <v>504</v>
      </c>
      <c r="D491" s="111">
        <v>500</v>
      </c>
    </row>
    <row r="492" spans="1:4">
      <c r="A492" s="111" t="s">
        <v>97</v>
      </c>
      <c r="B492" s="111">
        <v>772957</v>
      </c>
      <c r="C492" s="111">
        <v>505</v>
      </c>
      <c r="D492" s="111">
        <v>500</v>
      </c>
    </row>
    <row r="493" spans="1:4">
      <c r="A493" s="111" t="s">
        <v>97</v>
      </c>
      <c r="B493" s="111">
        <v>772958</v>
      </c>
      <c r="C493" s="111">
        <v>506</v>
      </c>
      <c r="D493" s="111">
        <v>500</v>
      </c>
    </row>
    <row r="494" spans="1:4">
      <c r="A494" s="111" t="s">
        <v>97</v>
      </c>
      <c r="B494" s="111">
        <v>772959</v>
      </c>
      <c r="C494" s="111">
        <v>507</v>
      </c>
      <c r="D494" s="111">
        <v>500</v>
      </c>
    </row>
    <row r="495" spans="1:4">
      <c r="A495" s="111" t="s">
        <v>97</v>
      </c>
      <c r="B495" s="111">
        <v>772960</v>
      </c>
      <c r="C495" s="111">
        <v>508</v>
      </c>
      <c r="D495" s="111">
        <v>500</v>
      </c>
    </row>
    <row r="496" spans="1:4">
      <c r="A496" s="111" t="s">
        <v>97</v>
      </c>
      <c r="B496" s="111">
        <v>772961</v>
      </c>
      <c r="C496" s="111">
        <v>509</v>
      </c>
      <c r="D496" s="111">
        <v>500</v>
      </c>
    </row>
    <row r="497" spans="1:4">
      <c r="A497" s="111" t="s">
        <v>97</v>
      </c>
      <c r="B497" s="111">
        <v>772962</v>
      </c>
      <c r="C497" s="111">
        <v>510</v>
      </c>
      <c r="D497" s="111">
        <v>500</v>
      </c>
    </row>
    <row r="498" spans="1:4">
      <c r="A498" s="111" t="s">
        <v>97</v>
      </c>
      <c r="B498" s="111">
        <v>772963</v>
      </c>
      <c r="C498" s="111">
        <v>511</v>
      </c>
      <c r="D498" s="111">
        <v>500</v>
      </c>
    </row>
    <row r="499" spans="1:4">
      <c r="A499" s="111" t="s">
        <v>97</v>
      </c>
      <c r="B499" s="111">
        <v>772964</v>
      </c>
      <c r="C499" s="111">
        <v>512</v>
      </c>
      <c r="D499" s="111">
        <v>500</v>
      </c>
    </row>
    <row r="500" spans="1:4">
      <c r="A500" s="111" t="s">
        <v>97</v>
      </c>
      <c r="B500" s="111">
        <v>772965</v>
      </c>
      <c r="C500" s="111">
        <v>513</v>
      </c>
      <c r="D500" s="111">
        <v>500</v>
      </c>
    </row>
    <row r="501" spans="1:4">
      <c r="A501" s="111" t="s">
        <v>97</v>
      </c>
      <c r="B501" s="111">
        <v>772966</v>
      </c>
      <c r="C501" s="111">
        <v>514</v>
      </c>
      <c r="D501" s="111">
        <v>500</v>
      </c>
    </row>
    <row r="502" spans="1:4">
      <c r="A502" s="111" t="s">
        <v>97</v>
      </c>
      <c r="B502" s="111">
        <v>772967</v>
      </c>
      <c r="C502" s="111">
        <v>515</v>
      </c>
      <c r="D502" s="111">
        <v>500</v>
      </c>
    </row>
    <row r="503" spans="1:4">
      <c r="A503" s="111" t="s">
        <v>97</v>
      </c>
      <c r="B503" s="111">
        <v>772968</v>
      </c>
      <c r="C503" s="111">
        <v>516</v>
      </c>
      <c r="D503" s="111">
        <v>500</v>
      </c>
    </row>
    <row r="504" spans="1:4">
      <c r="A504" s="111" t="s">
        <v>97</v>
      </c>
      <c r="B504" s="111">
        <v>772969</v>
      </c>
      <c r="C504" s="111">
        <v>517</v>
      </c>
      <c r="D504" s="111">
        <v>500</v>
      </c>
    </row>
    <row r="505" spans="1:4">
      <c r="A505" s="111" t="s">
        <v>97</v>
      </c>
      <c r="B505" s="111">
        <v>772970</v>
      </c>
      <c r="C505" s="111">
        <v>518</v>
      </c>
      <c r="D505" s="111">
        <v>500</v>
      </c>
    </row>
    <row r="506" spans="1:4">
      <c r="A506" s="111" t="s">
        <v>97</v>
      </c>
      <c r="B506" s="111">
        <v>772971</v>
      </c>
      <c r="C506" s="111">
        <v>519</v>
      </c>
      <c r="D506" s="111">
        <v>500</v>
      </c>
    </row>
    <row r="507" spans="1:4">
      <c r="A507" s="111" t="s">
        <v>97</v>
      </c>
      <c r="B507" s="111">
        <v>774497</v>
      </c>
      <c r="C507" s="111">
        <v>497</v>
      </c>
      <c r="D507" s="111">
        <v>501</v>
      </c>
    </row>
    <row r="508" spans="1:4">
      <c r="A508" s="111" t="s">
        <v>97</v>
      </c>
      <c r="B508" s="111">
        <v>774498</v>
      </c>
      <c r="C508" s="111">
        <v>498</v>
      </c>
      <c r="D508" s="111">
        <v>501</v>
      </c>
    </row>
    <row r="509" spans="1:4">
      <c r="A509" s="111" t="s">
        <v>97</v>
      </c>
      <c r="B509" s="111">
        <v>774499</v>
      </c>
      <c r="C509" s="111">
        <v>499</v>
      </c>
      <c r="D509" s="111">
        <v>501</v>
      </c>
    </row>
    <row r="510" spans="1:4">
      <c r="A510" s="111" t="s">
        <v>97</v>
      </c>
      <c r="B510" s="111">
        <v>774500</v>
      </c>
      <c r="C510" s="111">
        <v>500</v>
      </c>
      <c r="D510" s="111">
        <v>501</v>
      </c>
    </row>
    <row r="511" spans="1:4">
      <c r="A511" s="111" t="s">
        <v>97</v>
      </c>
      <c r="B511" s="111">
        <v>774501</v>
      </c>
      <c r="C511" s="111">
        <v>501</v>
      </c>
      <c r="D511" s="111">
        <v>501</v>
      </c>
    </row>
    <row r="512" spans="1:4">
      <c r="A512" s="111" t="s">
        <v>97</v>
      </c>
      <c r="B512" s="111">
        <v>774502</v>
      </c>
      <c r="C512" s="111">
        <v>502</v>
      </c>
      <c r="D512" s="111">
        <v>501</v>
      </c>
    </row>
    <row r="513" spans="1:4">
      <c r="A513" s="111" t="s">
        <v>97</v>
      </c>
      <c r="B513" s="111">
        <v>774503</v>
      </c>
      <c r="C513" s="111">
        <v>503</v>
      </c>
      <c r="D513" s="111">
        <v>501</v>
      </c>
    </row>
    <row r="514" spans="1:4">
      <c r="A514" s="111" t="s">
        <v>97</v>
      </c>
      <c r="B514" s="111">
        <v>774504</v>
      </c>
      <c r="C514" s="111">
        <v>504</v>
      </c>
      <c r="D514" s="111">
        <v>501</v>
      </c>
    </row>
    <row r="515" spans="1:4">
      <c r="A515" s="111" t="s">
        <v>97</v>
      </c>
      <c r="B515" s="111">
        <v>774505</v>
      </c>
      <c r="C515" s="111">
        <v>505</v>
      </c>
      <c r="D515" s="111">
        <v>501</v>
      </c>
    </row>
    <row r="516" spans="1:4">
      <c r="A516" s="111" t="s">
        <v>97</v>
      </c>
      <c r="B516" s="111">
        <v>774506</v>
      </c>
      <c r="C516" s="111">
        <v>506</v>
      </c>
      <c r="D516" s="111">
        <v>501</v>
      </c>
    </row>
    <row r="517" spans="1:4">
      <c r="A517" s="111" t="s">
        <v>97</v>
      </c>
      <c r="B517" s="111">
        <v>774507</v>
      </c>
      <c r="C517" s="111">
        <v>507</v>
      </c>
      <c r="D517" s="111">
        <v>501</v>
      </c>
    </row>
    <row r="518" spans="1:4">
      <c r="A518" s="111" t="s">
        <v>97</v>
      </c>
      <c r="B518" s="111">
        <v>774508</v>
      </c>
      <c r="C518" s="111">
        <v>508</v>
      </c>
      <c r="D518" s="111">
        <v>501</v>
      </c>
    </row>
    <row r="519" spans="1:4">
      <c r="A519" s="111" t="s">
        <v>97</v>
      </c>
      <c r="B519" s="111">
        <v>774509</v>
      </c>
      <c r="C519" s="111">
        <v>509</v>
      </c>
      <c r="D519" s="111">
        <v>501</v>
      </c>
    </row>
    <row r="520" spans="1:4">
      <c r="A520" s="111" t="s">
        <v>97</v>
      </c>
      <c r="B520" s="111">
        <v>774510</v>
      </c>
      <c r="C520" s="111">
        <v>510</v>
      </c>
      <c r="D520" s="111">
        <v>501</v>
      </c>
    </row>
    <row r="521" spans="1:4">
      <c r="A521" s="111" t="s">
        <v>97</v>
      </c>
      <c r="B521" s="111">
        <v>774511</v>
      </c>
      <c r="C521" s="111">
        <v>511</v>
      </c>
      <c r="D521" s="111">
        <v>501</v>
      </c>
    </row>
    <row r="522" spans="1:4">
      <c r="A522" s="111" t="s">
        <v>97</v>
      </c>
      <c r="B522" s="111">
        <v>774512</v>
      </c>
      <c r="C522" s="111">
        <v>512</v>
      </c>
      <c r="D522" s="111">
        <v>501</v>
      </c>
    </row>
    <row r="523" spans="1:4">
      <c r="A523" s="111" t="s">
        <v>97</v>
      </c>
      <c r="B523" s="111">
        <v>774513</v>
      </c>
      <c r="C523" s="111">
        <v>513</v>
      </c>
      <c r="D523" s="111">
        <v>501</v>
      </c>
    </row>
    <row r="524" spans="1:4">
      <c r="A524" s="111" t="s">
        <v>97</v>
      </c>
      <c r="B524" s="111">
        <v>774514</v>
      </c>
      <c r="C524" s="111">
        <v>514</v>
      </c>
      <c r="D524" s="111">
        <v>501</v>
      </c>
    </row>
    <row r="525" spans="1:4">
      <c r="A525" s="111" t="s">
        <v>97</v>
      </c>
      <c r="B525" s="111">
        <v>774515</v>
      </c>
      <c r="C525" s="111">
        <v>515</v>
      </c>
      <c r="D525" s="111">
        <v>501</v>
      </c>
    </row>
    <row r="526" spans="1:4">
      <c r="A526" s="111" t="s">
        <v>97</v>
      </c>
      <c r="B526" s="111">
        <v>774516</v>
      </c>
      <c r="C526" s="111">
        <v>516</v>
      </c>
      <c r="D526" s="111">
        <v>501</v>
      </c>
    </row>
    <row r="527" spans="1:4">
      <c r="A527" s="111" t="s">
        <v>97</v>
      </c>
      <c r="B527" s="111">
        <v>774517</v>
      </c>
      <c r="C527" s="111">
        <v>517</v>
      </c>
      <c r="D527" s="111">
        <v>501</v>
      </c>
    </row>
    <row r="528" spans="1:4">
      <c r="A528" s="111" t="s">
        <v>97</v>
      </c>
      <c r="B528" s="111">
        <v>774518</v>
      </c>
      <c r="C528" s="111">
        <v>518</v>
      </c>
      <c r="D528" s="111">
        <v>501</v>
      </c>
    </row>
    <row r="529" spans="1:4">
      <c r="A529" s="111" t="s">
        <v>97</v>
      </c>
      <c r="B529" s="111">
        <v>774519</v>
      </c>
      <c r="C529" s="111">
        <v>519</v>
      </c>
      <c r="D529" s="111">
        <v>501</v>
      </c>
    </row>
    <row r="530" spans="1:4">
      <c r="A530" s="111" t="s">
        <v>97</v>
      </c>
      <c r="B530" s="111">
        <v>776045</v>
      </c>
      <c r="C530" s="111">
        <v>497</v>
      </c>
      <c r="D530" s="111">
        <v>502</v>
      </c>
    </row>
    <row r="531" spans="1:4">
      <c r="A531" s="111" t="s">
        <v>97</v>
      </c>
      <c r="B531" s="111">
        <v>776046</v>
      </c>
      <c r="C531" s="111">
        <v>498</v>
      </c>
      <c r="D531" s="111">
        <v>502</v>
      </c>
    </row>
    <row r="532" spans="1:4">
      <c r="A532" s="111" t="s">
        <v>97</v>
      </c>
      <c r="B532" s="111">
        <v>776047</v>
      </c>
      <c r="C532" s="111">
        <v>499</v>
      </c>
      <c r="D532" s="111">
        <v>502</v>
      </c>
    </row>
    <row r="533" spans="1:4">
      <c r="A533" s="111" t="s">
        <v>97</v>
      </c>
      <c r="B533" s="111">
        <v>776048</v>
      </c>
      <c r="C533" s="111">
        <v>500</v>
      </c>
      <c r="D533" s="111">
        <v>502</v>
      </c>
    </row>
    <row r="534" spans="1:4">
      <c r="A534" s="111" t="s">
        <v>97</v>
      </c>
      <c r="B534" s="111">
        <v>776049</v>
      </c>
      <c r="C534" s="111">
        <v>501</v>
      </c>
      <c r="D534" s="111">
        <v>502</v>
      </c>
    </row>
    <row r="535" spans="1:4">
      <c r="A535" s="111" t="s">
        <v>97</v>
      </c>
      <c r="B535" s="111">
        <v>776050</v>
      </c>
      <c r="C535" s="111">
        <v>502</v>
      </c>
      <c r="D535" s="111">
        <v>502</v>
      </c>
    </row>
    <row r="536" spans="1:4">
      <c r="A536" s="111" t="s">
        <v>97</v>
      </c>
      <c r="B536" s="111">
        <v>776051</v>
      </c>
      <c r="C536" s="111">
        <v>503</v>
      </c>
      <c r="D536" s="111">
        <v>502</v>
      </c>
    </row>
    <row r="537" spans="1:4">
      <c r="A537" s="111" t="s">
        <v>97</v>
      </c>
      <c r="B537" s="111">
        <v>776052</v>
      </c>
      <c r="C537" s="111">
        <v>504</v>
      </c>
      <c r="D537" s="111">
        <v>502</v>
      </c>
    </row>
    <row r="538" spans="1:4">
      <c r="A538" s="111" t="s">
        <v>97</v>
      </c>
      <c r="B538" s="111">
        <v>776053</v>
      </c>
      <c r="C538" s="111">
        <v>505</v>
      </c>
      <c r="D538" s="111">
        <v>502</v>
      </c>
    </row>
    <row r="539" spans="1:4">
      <c r="A539" s="111" t="s">
        <v>97</v>
      </c>
      <c r="B539" s="111">
        <v>776054</v>
      </c>
      <c r="C539" s="111">
        <v>506</v>
      </c>
      <c r="D539" s="111">
        <v>502</v>
      </c>
    </row>
    <row r="540" spans="1:4">
      <c r="A540" s="111" t="s">
        <v>97</v>
      </c>
      <c r="B540" s="111">
        <v>776055</v>
      </c>
      <c r="C540" s="111">
        <v>507</v>
      </c>
      <c r="D540" s="111">
        <v>502</v>
      </c>
    </row>
    <row r="541" spans="1:4">
      <c r="A541" s="111" t="s">
        <v>97</v>
      </c>
      <c r="B541" s="111">
        <v>776056</v>
      </c>
      <c r="C541" s="111">
        <v>508</v>
      </c>
      <c r="D541" s="111">
        <v>502</v>
      </c>
    </row>
    <row r="542" spans="1:4">
      <c r="A542" s="111" t="s">
        <v>97</v>
      </c>
      <c r="B542" s="111">
        <v>776057</v>
      </c>
      <c r="C542" s="111">
        <v>509</v>
      </c>
      <c r="D542" s="111">
        <v>502</v>
      </c>
    </row>
    <row r="543" spans="1:4">
      <c r="A543" s="111" t="s">
        <v>97</v>
      </c>
      <c r="B543" s="111">
        <v>776058</v>
      </c>
      <c r="C543" s="111">
        <v>510</v>
      </c>
      <c r="D543" s="111">
        <v>502</v>
      </c>
    </row>
    <row r="544" spans="1:4">
      <c r="A544" s="111" t="s">
        <v>97</v>
      </c>
      <c r="B544" s="111">
        <v>776059</v>
      </c>
      <c r="C544" s="111">
        <v>511</v>
      </c>
      <c r="D544" s="111">
        <v>502</v>
      </c>
    </row>
    <row r="545" spans="1:4">
      <c r="A545" s="111" t="s">
        <v>97</v>
      </c>
      <c r="B545" s="111">
        <v>776060</v>
      </c>
      <c r="C545" s="111">
        <v>512</v>
      </c>
      <c r="D545" s="111">
        <v>502</v>
      </c>
    </row>
    <row r="546" spans="1:4">
      <c r="A546" s="111" t="s">
        <v>97</v>
      </c>
      <c r="B546" s="111">
        <v>776061</v>
      </c>
      <c r="C546" s="111">
        <v>513</v>
      </c>
      <c r="D546" s="111">
        <v>502</v>
      </c>
    </row>
    <row r="547" spans="1:4">
      <c r="A547" s="111" t="s">
        <v>97</v>
      </c>
      <c r="B547" s="111">
        <v>776062</v>
      </c>
      <c r="C547" s="111">
        <v>514</v>
      </c>
      <c r="D547" s="111">
        <v>502</v>
      </c>
    </row>
    <row r="548" spans="1:4">
      <c r="A548" s="111" t="s">
        <v>97</v>
      </c>
      <c r="B548" s="111">
        <v>776063</v>
      </c>
      <c r="C548" s="111">
        <v>515</v>
      </c>
      <c r="D548" s="111">
        <v>502</v>
      </c>
    </row>
    <row r="549" spans="1:4">
      <c r="A549" s="111" t="s">
        <v>97</v>
      </c>
      <c r="B549" s="111">
        <v>776064</v>
      </c>
      <c r="C549" s="111">
        <v>516</v>
      </c>
      <c r="D549" s="111">
        <v>502</v>
      </c>
    </row>
    <row r="550" spans="1:4">
      <c r="A550" s="111" t="s">
        <v>97</v>
      </c>
      <c r="B550" s="111">
        <v>776065</v>
      </c>
      <c r="C550" s="111">
        <v>517</v>
      </c>
      <c r="D550" s="111">
        <v>502</v>
      </c>
    </row>
    <row r="551" spans="1:4">
      <c r="A551" s="111" t="s">
        <v>97</v>
      </c>
      <c r="B551" s="111">
        <v>776066</v>
      </c>
      <c r="C551" s="111">
        <v>518</v>
      </c>
      <c r="D551" s="111">
        <v>502</v>
      </c>
    </row>
    <row r="552" spans="1:4">
      <c r="A552" s="111" t="s">
        <v>97</v>
      </c>
      <c r="B552" s="111">
        <v>776067</v>
      </c>
      <c r="C552" s="111">
        <v>519</v>
      </c>
      <c r="D552" s="111">
        <v>502</v>
      </c>
    </row>
    <row r="553" spans="1:4">
      <c r="A553" s="111" t="s">
        <v>97</v>
      </c>
      <c r="B553" s="111">
        <v>777594</v>
      </c>
      <c r="C553" s="111">
        <v>498</v>
      </c>
      <c r="D553" s="111">
        <v>503</v>
      </c>
    </row>
    <row r="554" spans="1:4">
      <c r="A554" s="111" t="s">
        <v>97</v>
      </c>
      <c r="B554" s="111">
        <v>777595</v>
      </c>
      <c r="C554" s="111">
        <v>499</v>
      </c>
      <c r="D554" s="111">
        <v>503</v>
      </c>
    </row>
    <row r="555" spans="1:4">
      <c r="A555" s="111" t="s">
        <v>97</v>
      </c>
      <c r="B555" s="111">
        <v>777596</v>
      </c>
      <c r="C555" s="111">
        <v>500</v>
      </c>
      <c r="D555" s="111">
        <v>503</v>
      </c>
    </row>
    <row r="556" spans="1:4">
      <c r="A556" s="111" t="s">
        <v>97</v>
      </c>
      <c r="B556" s="111">
        <v>777597</v>
      </c>
      <c r="C556" s="111">
        <v>501</v>
      </c>
      <c r="D556" s="111">
        <v>503</v>
      </c>
    </row>
    <row r="557" spans="1:4">
      <c r="A557" s="111" t="s">
        <v>97</v>
      </c>
      <c r="B557" s="111">
        <v>777598</v>
      </c>
      <c r="C557" s="111">
        <v>502</v>
      </c>
      <c r="D557" s="111">
        <v>503</v>
      </c>
    </row>
    <row r="558" spans="1:4">
      <c r="A558" s="111" t="s">
        <v>97</v>
      </c>
      <c r="B558" s="111">
        <v>777599</v>
      </c>
      <c r="C558" s="111">
        <v>503</v>
      </c>
      <c r="D558" s="111">
        <v>503</v>
      </c>
    </row>
    <row r="559" spans="1:4">
      <c r="A559" s="111" t="s">
        <v>97</v>
      </c>
      <c r="B559" s="111">
        <v>777600</v>
      </c>
      <c r="C559" s="111">
        <v>504</v>
      </c>
      <c r="D559" s="111">
        <v>503</v>
      </c>
    </row>
    <row r="560" spans="1:4">
      <c r="A560" s="111" t="s">
        <v>97</v>
      </c>
      <c r="B560" s="111">
        <v>777601</v>
      </c>
      <c r="C560" s="111">
        <v>505</v>
      </c>
      <c r="D560" s="111">
        <v>503</v>
      </c>
    </row>
    <row r="561" spans="1:4">
      <c r="A561" s="111" t="s">
        <v>97</v>
      </c>
      <c r="B561" s="111">
        <v>777602</v>
      </c>
      <c r="C561" s="111">
        <v>506</v>
      </c>
      <c r="D561" s="111">
        <v>503</v>
      </c>
    </row>
    <row r="562" spans="1:4">
      <c r="A562" s="111" t="s">
        <v>97</v>
      </c>
      <c r="B562" s="111">
        <v>777603</v>
      </c>
      <c r="C562" s="111">
        <v>507</v>
      </c>
      <c r="D562" s="111">
        <v>503</v>
      </c>
    </row>
    <row r="563" spans="1:4">
      <c r="A563" s="111" t="s">
        <v>97</v>
      </c>
      <c r="B563" s="111">
        <v>777604</v>
      </c>
      <c r="C563" s="111">
        <v>508</v>
      </c>
      <c r="D563" s="111">
        <v>503</v>
      </c>
    </row>
    <row r="564" spans="1:4">
      <c r="A564" s="111" t="s">
        <v>97</v>
      </c>
      <c r="B564" s="111">
        <v>777605</v>
      </c>
      <c r="C564" s="111">
        <v>509</v>
      </c>
      <c r="D564" s="111">
        <v>503</v>
      </c>
    </row>
    <row r="565" spans="1:4">
      <c r="A565" s="111" t="s">
        <v>97</v>
      </c>
      <c r="B565" s="111">
        <v>777606</v>
      </c>
      <c r="C565" s="111">
        <v>510</v>
      </c>
      <c r="D565" s="111">
        <v>503</v>
      </c>
    </row>
    <row r="566" spans="1:4">
      <c r="A566" s="111" t="s">
        <v>97</v>
      </c>
      <c r="B566" s="111">
        <v>777607</v>
      </c>
      <c r="C566" s="111">
        <v>511</v>
      </c>
      <c r="D566" s="111">
        <v>503</v>
      </c>
    </row>
    <row r="567" spans="1:4">
      <c r="A567" s="111" t="s">
        <v>97</v>
      </c>
      <c r="B567" s="111">
        <v>777608</v>
      </c>
      <c r="C567" s="111">
        <v>512</v>
      </c>
      <c r="D567" s="111">
        <v>503</v>
      </c>
    </row>
    <row r="568" spans="1:4">
      <c r="A568" s="111" t="s">
        <v>97</v>
      </c>
      <c r="B568" s="111">
        <v>777609</v>
      </c>
      <c r="C568" s="111">
        <v>513</v>
      </c>
      <c r="D568" s="111">
        <v>503</v>
      </c>
    </row>
    <row r="569" spans="1:4">
      <c r="A569" s="111" t="s">
        <v>97</v>
      </c>
      <c r="B569" s="111">
        <v>777610</v>
      </c>
      <c r="C569" s="111">
        <v>514</v>
      </c>
      <c r="D569" s="111">
        <v>503</v>
      </c>
    </row>
    <row r="570" spans="1:4">
      <c r="A570" s="111" t="s">
        <v>97</v>
      </c>
      <c r="B570" s="111">
        <v>777611</v>
      </c>
      <c r="C570" s="111">
        <v>515</v>
      </c>
      <c r="D570" s="111">
        <v>503</v>
      </c>
    </row>
    <row r="571" spans="1:4">
      <c r="A571" s="111" t="s">
        <v>97</v>
      </c>
      <c r="B571" s="111">
        <v>777612</v>
      </c>
      <c r="C571" s="111">
        <v>516</v>
      </c>
      <c r="D571" s="111">
        <v>503</v>
      </c>
    </row>
    <row r="572" spans="1:4">
      <c r="A572" s="111" t="s">
        <v>97</v>
      </c>
      <c r="B572" s="111">
        <v>777613</v>
      </c>
      <c r="C572" s="111">
        <v>517</v>
      </c>
      <c r="D572" s="111">
        <v>503</v>
      </c>
    </row>
    <row r="573" spans="1:4">
      <c r="A573" s="111" t="s">
        <v>97</v>
      </c>
      <c r="B573" s="111">
        <v>777614</v>
      </c>
      <c r="C573" s="111">
        <v>518</v>
      </c>
      <c r="D573" s="111">
        <v>503</v>
      </c>
    </row>
    <row r="574" spans="1:4">
      <c r="A574" s="111" t="s">
        <v>97</v>
      </c>
      <c r="B574" s="111">
        <v>777615</v>
      </c>
      <c r="C574" s="111">
        <v>519</v>
      </c>
      <c r="D574" s="111">
        <v>503</v>
      </c>
    </row>
    <row r="575" spans="1:4">
      <c r="A575" s="111" t="s">
        <v>97</v>
      </c>
      <c r="B575" s="111">
        <v>777616</v>
      </c>
      <c r="C575" s="111">
        <v>520</v>
      </c>
      <c r="D575" s="111">
        <v>503</v>
      </c>
    </row>
    <row r="576" spans="1:4">
      <c r="A576" s="111" t="s">
        <v>97</v>
      </c>
      <c r="B576" s="111">
        <v>779142</v>
      </c>
      <c r="C576" s="111">
        <v>498</v>
      </c>
      <c r="D576" s="111">
        <v>504</v>
      </c>
    </row>
    <row r="577" spans="1:4">
      <c r="A577" s="111" t="s">
        <v>97</v>
      </c>
      <c r="B577" s="111">
        <v>779143</v>
      </c>
      <c r="C577" s="111">
        <v>499</v>
      </c>
      <c r="D577" s="111">
        <v>504</v>
      </c>
    </row>
    <row r="578" spans="1:4">
      <c r="A578" s="111" t="s">
        <v>97</v>
      </c>
      <c r="B578" s="111">
        <v>779144</v>
      </c>
      <c r="C578" s="111">
        <v>500</v>
      </c>
      <c r="D578" s="111">
        <v>504</v>
      </c>
    </row>
    <row r="579" spans="1:4">
      <c r="A579" s="111" t="s">
        <v>97</v>
      </c>
      <c r="B579" s="111">
        <v>779145</v>
      </c>
      <c r="C579" s="111">
        <v>501</v>
      </c>
      <c r="D579" s="111">
        <v>504</v>
      </c>
    </row>
    <row r="580" spans="1:4">
      <c r="A580" s="111" t="s">
        <v>97</v>
      </c>
      <c r="B580" s="111">
        <v>779146</v>
      </c>
      <c r="C580" s="111">
        <v>502</v>
      </c>
      <c r="D580" s="111">
        <v>504</v>
      </c>
    </row>
    <row r="581" spans="1:4">
      <c r="A581" s="111" t="s">
        <v>97</v>
      </c>
      <c r="B581" s="111">
        <v>779147</v>
      </c>
      <c r="C581" s="111">
        <v>503</v>
      </c>
      <c r="D581" s="111">
        <v>504</v>
      </c>
    </row>
    <row r="582" spans="1:4">
      <c r="A582" s="111" t="s">
        <v>97</v>
      </c>
      <c r="B582" s="111">
        <v>779148</v>
      </c>
      <c r="C582" s="111">
        <v>504</v>
      </c>
      <c r="D582" s="111">
        <v>504</v>
      </c>
    </row>
    <row r="583" spans="1:4">
      <c r="A583" s="111" t="s">
        <v>97</v>
      </c>
      <c r="B583" s="111">
        <v>779149</v>
      </c>
      <c r="C583" s="111">
        <v>505</v>
      </c>
      <c r="D583" s="111">
        <v>504</v>
      </c>
    </row>
    <row r="584" spans="1:4">
      <c r="A584" s="111" t="s">
        <v>97</v>
      </c>
      <c r="B584" s="111">
        <v>779150</v>
      </c>
      <c r="C584" s="111">
        <v>506</v>
      </c>
      <c r="D584" s="111">
        <v>504</v>
      </c>
    </row>
    <row r="585" spans="1:4">
      <c r="A585" s="111" t="s">
        <v>97</v>
      </c>
      <c r="B585" s="111">
        <v>779151</v>
      </c>
      <c r="C585" s="111">
        <v>507</v>
      </c>
      <c r="D585" s="111">
        <v>504</v>
      </c>
    </row>
    <row r="586" spans="1:4">
      <c r="A586" s="111" t="s">
        <v>97</v>
      </c>
      <c r="B586" s="111">
        <v>779152</v>
      </c>
      <c r="C586" s="111">
        <v>508</v>
      </c>
      <c r="D586" s="111">
        <v>504</v>
      </c>
    </row>
    <row r="587" spans="1:4">
      <c r="A587" s="111" t="s">
        <v>97</v>
      </c>
      <c r="B587" s="111">
        <v>779153</v>
      </c>
      <c r="C587" s="111">
        <v>509</v>
      </c>
      <c r="D587" s="111">
        <v>504</v>
      </c>
    </row>
    <row r="588" spans="1:4">
      <c r="A588" s="111" t="s">
        <v>97</v>
      </c>
      <c r="B588" s="111">
        <v>779154</v>
      </c>
      <c r="C588" s="111">
        <v>510</v>
      </c>
      <c r="D588" s="111">
        <v>504</v>
      </c>
    </row>
    <row r="589" spans="1:4">
      <c r="A589" s="111" t="s">
        <v>97</v>
      </c>
      <c r="B589" s="111">
        <v>779155</v>
      </c>
      <c r="C589" s="111">
        <v>511</v>
      </c>
      <c r="D589" s="111">
        <v>504</v>
      </c>
    </row>
    <row r="590" spans="1:4">
      <c r="A590" s="111" t="s">
        <v>97</v>
      </c>
      <c r="B590" s="111">
        <v>779156</v>
      </c>
      <c r="C590" s="111">
        <v>512</v>
      </c>
      <c r="D590" s="111">
        <v>504</v>
      </c>
    </row>
    <row r="591" spans="1:4">
      <c r="A591" s="111" t="s">
        <v>97</v>
      </c>
      <c r="B591" s="111">
        <v>779157</v>
      </c>
      <c r="C591" s="111">
        <v>513</v>
      </c>
      <c r="D591" s="111">
        <v>504</v>
      </c>
    </row>
    <row r="592" spans="1:4">
      <c r="A592" s="111" t="s">
        <v>97</v>
      </c>
      <c r="B592" s="111">
        <v>779158</v>
      </c>
      <c r="C592" s="111">
        <v>514</v>
      </c>
      <c r="D592" s="111">
        <v>504</v>
      </c>
    </row>
    <row r="593" spans="1:4">
      <c r="A593" s="111" t="s">
        <v>97</v>
      </c>
      <c r="B593" s="111">
        <v>779159</v>
      </c>
      <c r="C593" s="111">
        <v>515</v>
      </c>
      <c r="D593" s="111">
        <v>504</v>
      </c>
    </row>
    <row r="594" spans="1:4">
      <c r="A594" s="111" t="s">
        <v>97</v>
      </c>
      <c r="B594" s="111">
        <v>779160</v>
      </c>
      <c r="C594" s="111">
        <v>516</v>
      </c>
      <c r="D594" s="111">
        <v>504</v>
      </c>
    </row>
    <row r="595" spans="1:4">
      <c r="A595" s="111" t="s">
        <v>97</v>
      </c>
      <c r="B595" s="111">
        <v>779161</v>
      </c>
      <c r="C595" s="111">
        <v>517</v>
      </c>
      <c r="D595" s="111">
        <v>504</v>
      </c>
    </row>
    <row r="596" spans="1:4">
      <c r="A596" s="111" t="s">
        <v>97</v>
      </c>
      <c r="B596" s="111">
        <v>779162</v>
      </c>
      <c r="C596" s="111">
        <v>518</v>
      </c>
      <c r="D596" s="111">
        <v>504</v>
      </c>
    </row>
    <row r="597" spans="1:4">
      <c r="A597" s="111" t="s">
        <v>97</v>
      </c>
      <c r="B597" s="111">
        <v>779163</v>
      </c>
      <c r="C597" s="111">
        <v>519</v>
      </c>
      <c r="D597" s="111">
        <v>504</v>
      </c>
    </row>
    <row r="598" spans="1:4">
      <c r="A598" s="111" t="s">
        <v>97</v>
      </c>
      <c r="B598" s="111">
        <v>779164</v>
      </c>
      <c r="C598" s="111">
        <v>520</v>
      </c>
      <c r="D598" s="111">
        <v>504</v>
      </c>
    </row>
    <row r="599" spans="1:4">
      <c r="A599" s="111" t="s">
        <v>97</v>
      </c>
      <c r="B599" s="111">
        <v>780690</v>
      </c>
      <c r="C599" s="111">
        <v>498</v>
      </c>
      <c r="D599" s="111">
        <v>505</v>
      </c>
    </row>
    <row r="600" spans="1:4">
      <c r="A600" s="111" t="s">
        <v>97</v>
      </c>
      <c r="B600" s="111">
        <v>780691</v>
      </c>
      <c r="C600" s="111">
        <v>499</v>
      </c>
      <c r="D600" s="111">
        <v>505</v>
      </c>
    </row>
    <row r="601" spans="1:4">
      <c r="A601" s="111" t="s">
        <v>97</v>
      </c>
      <c r="B601" s="111">
        <v>780692</v>
      </c>
      <c r="C601" s="111">
        <v>500</v>
      </c>
      <c r="D601" s="111">
        <v>505</v>
      </c>
    </row>
    <row r="602" spans="1:4">
      <c r="A602" s="111" t="s">
        <v>97</v>
      </c>
      <c r="B602" s="111">
        <v>780693</v>
      </c>
      <c r="C602" s="111">
        <v>501</v>
      </c>
      <c r="D602" s="111">
        <v>505</v>
      </c>
    </row>
    <row r="603" spans="1:4">
      <c r="A603" s="111" t="s">
        <v>97</v>
      </c>
      <c r="B603" s="111">
        <v>780694</v>
      </c>
      <c r="C603" s="111">
        <v>502</v>
      </c>
      <c r="D603" s="111">
        <v>505</v>
      </c>
    </row>
    <row r="604" spans="1:4">
      <c r="A604" s="111" t="s">
        <v>97</v>
      </c>
      <c r="B604" s="111">
        <v>780695</v>
      </c>
      <c r="C604" s="111">
        <v>503</v>
      </c>
      <c r="D604" s="111">
        <v>505</v>
      </c>
    </row>
    <row r="605" spans="1:4">
      <c r="A605" s="111" t="s">
        <v>97</v>
      </c>
      <c r="B605" s="111">
        <v>780696</v>
      </c>
      <c r="C605" s="111">
        <v>504</v>
      </c>
      <c r="D605" s="111">
        <v>505</v>
      </c>
    </row>
    <row r="606" spans="1:4">
      <c r="A606" s="111" t="s">
        <v>97</v>
      </c>
      <c r="B606" s="111">
        <v>780697</v>
      </c>
      <c r="C606" s="111">
        <v>505</v>
      </c>
      <c r="D606" s="111">
        <v>505</v>
      </c>
    </row>
    <row r="607" spans="1:4">
      <c r="A607" s="111" t="s">
        <v>97</v>
      </c>
      <c r="B607" s="111">
        <v>780698</v>
      </c>
      <c r="C607" s="111">
        <v>506</v>
      </c>
      <c r="D607" s="111">
        <v>505</v>
      </c>
    </row>
    <row r="608" spans="1:4">
      <c r="A608" s="111" t="s">
        <v>97</v>
      </c>
      <c r="B608" s="111">
        <v>780699</v>
      </c>
      <c r="C608" s="111">
        <v>507</v>
      </c>
      <c r="D608" s="111">
        <v>505</v>
      </c>
    </row>
    <row r="609" spans="1:4">
      <c r="A609" s="111" t="s">
        <v>97</v>
      </c>
      <c r="B609" s="111">
        <v>780700</v>
      </c>
      <c r="C609" s="111">
        <v>508</v>
      </c>
      <c r="D609" s="111">
        <v>505</v>
      </c>
    </row>
    <row r="610" spans="1:4">
      <c r="A610" s="111" t="s">
        <v>97</v>
      </c>
      <c r="B610" s="111">
        <v>780701</v>
      </c>
      <c r="C610" s="111">
        <v>509</v>
      </c>
      <c r="D610" s="111">
        <v>505</v>
      </c>
    </row>
    <row r="611" spans="1:4">
      <c r="A611" s="111" t="s">
        <v>97</v>
      </c>
      <c r="B611" s="111">
        <v>780702</v>
      </c>
      <c r="C611" s="111">
        <v>510</v>
      </c>
      <c r="D611" s="111">
        <v>505</v>
      </c>
    </row>
    <row r="612" spans="1:4">
      <c r="A612" s="111" t="s">
        <v>97</v>
      </c>
      <c r="B612" s="111">
        <v>780703</v>
      </c>
      <c r="C612" s="111">
        <v>511</v>
      </c>
      <c r="D612" s="111">
        <v>505</v>
      </c>
    </row>
    <row r="613" spans="1:4">
      <c r="A613" s="111" t="s">
        <v>97</v>
      </c>
      <c r="B613" s="111">
        <v>780704</v>
      </c>
      <c r="C613" s="111">
        <v>512</v>
      </c>
      <c r="D613" s="111">
        <v>505</v>
      </c>
    </row>
    <row r="614" spans="1:4">
      <c r="A614" s="111" t="s">
        <v>97</v>
      </c>
      <c r="B614" s="111">
        <v>780705</v>
      </c>
      <c r="C614" s="111">
        <v>513</v>
      </c>
      <c r="D614" s="111">
        <v>505</v>
      </c>
    </row>
    <row r="615" spans="1:4">
      <c r="A615" s="111" t="s">
        <v>97</v>
      </c>
      <c r="B615" s="111">
        <v>780706</v>
      </c>
      <c r="C615" s="111">
        <v>514</v>
      </c>
      <c r="D615" s="111">
        <v>505</v>
      </c>
    </row>
    <row r="616" spans="1:4">
      <c r="A616" s="111" t="s">
        <v>97</v>
      </c>
      <c r="B616" s="111">
        <v>780707</v>
      </c>
      <c r="C616" s="111">
        <v>515</v>
      </c>
      <c r="D616" s="111">
        <v>505</v>
      </c>
    </row>
    <row r="617" spans="1:4">
      <c r="A617" s="111" t="s">
        <v>97</v>
      </c>
      <c r="B617" s="111">
        <v>780708</v>
      </c>
      <c r="C617" s="111">
        <v>516</v>
      </c>
      <c r="D617" s="111">
        <v>505</v>
      </c>
    </row>
    <row r="618" spans="1:4">
      <c r="A618" s="111" t="s">
        <v>97</v>
      </c>
      <c r="B618" s="111">
        <v>780709</v>
      </c>
      <c r="C618" s="111">
        <v>517</v>
      </c>
      <c r="D618" s="111">
        <v>505</v>
      </c>
    </row>
    <row r="619" spans="1:4">
      <c r="A619" s="111" t="s">
        <v>97</v>
      </c>
      <c r="B619" s="111">
        <v>780710</v>
      </c>
      <c r="C619" s="111">
        <v>518</v>
      </c>
      <c r="D619" s="111">
        <v>505</v>
      </c>
    </row>
    <row r="620" spans="1:4">
      <c r="A620" s="111" t="s">
        <v>97</v>
      </c>
      <c r="B620" s="111">
        <v>780711</v>
      </c>
      <c r="C620" s="111">
        <v>519</v>
      </c>
      <c r="D620" s="111">
        <v>505</v>
      </c>
    </row>
    <row r="621" spans="1:4">
      <c r="A621" s="111" t="s">
        <v>97</v>
      </c>
      <c r="B621" s="111">
        <v>780712</v>
      </c>
      <c r="C621" s="111">
        <v>520</v>
      </c>
      <c r="D621" s="111">
        <v>505</v>
      </c>
    </row>
    <row r="622" spans="1:4">
      <c r="A622" s="111" t="s">
        <v>97</v>
      </c>
      <c r="B622" s="111">
        <v>782238</v>
      </c>
      <c r="C622" s="111">
        <v>498</v>
      </c>
      <c r="D622" s="111">
        <v>506</v>
      </c>
    </row>
    <row r="623" spans="1:4">
      <c r="A623" s="111" t="s">
        <v>97</v>
      </c>
      <c r="B623" s="111">
        <v>782239</v>
      </c>
      <c r="C623" s="111">
        <v>499</v>
      </c>
      <c r="D623" s="111">
        <v>506</v>
      </c>
    </row>
    <row r="624" spans="1:4">
      <c r="A624" s="111" t="s">
        <v>97</v>
      </c>
      <c r="B624" s="111">
        <v>782240</v>
      </c>
      <c r="C624" s="111">
        <v>500</v>
      </c>
      <c r="D624" s="111">
        <v>506</v>
      </c>
    </row>
    <row r="625" spans="1:4">
      <c r="A625" s="111" t="s">
        <v>97</v>
      </c>
      <c r="B625" s="111">
        <v>782241</v>
      </c>
      <c r="C625" s="111">
        <v>501</v>
      </c>
      <c r="D625" s="111">
        <v>506</v>
      </c>
    </row>
    <row r="626" spans="1:4">
      <c r="A626" s="111" t="s">
        <v>97</v>
      </c>
      <c r="B626" s="111">
        <v>782242</v>
      </c>
      <c r="C626" s="111">
        <v>502</v>
      </c>
      <c r="D626" s="111">
        <v>506</v>
      </c>
    </row>
    <row r="627" spans="1:4">
      <c r="A627" s="111" t="s">
        <v>97</v>
      </c>
      <c r="B627" s="111">
        <v>782243</v>
      </c>
      <c r="C627" s="111">
        <v>503</v>
      </c>
      <c r="D627" s="111">
        <v>506</v>
      </c>
    </row>
    <row r="628" spans="1:4">
      <c r="A628" s="111" t="s">
        <v>97</v>
      </c>
      <c r="B628" s="111">
        <v>782244</v>
      </c>
      <c r="C628" s="111">
        <v>504</v>
      </c>
      <c r="D628" s="111">
        <v>506</v>
      </c>
    </row>
    <row r="629" spans="1:4">
      <c r="A629" s="111" t="s">
        <v>97</v>
      </c>
      <c r="B629" s="111">
        <v>782245</v>
      </c>
      <c r="C629" s="111">
        <v>505</v>
      </c>
      <c r="D629" s="111">
        <v>506</v>
      </c>
    </row>
    <row r="630" spans="1:4">
      <c r="A630" s="111" t="s">
        <v>97</v>
      </c>
      <c r="B630" s="111">
        <v>782246</v>
      </c>
      <c r="C630" s="111">
        <v>506</v>
      </c>
      <c r="D630" s="111">
        <v>506</v>
      </c>
    </row>
    <row r="631" spans="1:4">
      <c r="A631" s="111" t="s">
        <v>97</v>
      </c>
      <c r="B631" s="111">
        <v>782247</v>
      </c>
      <c r="C631" s="111">
        <v>507</v>
      </c>
      <c r="D631" s="111">
        <v>506</v>
      </c>
    </row>
    <row r="632" spans="1:4">
      <c r="A632" s="111" t="s">
        <v>97</v>
      </c>
      <c r="B632" s="111">
        <v>782248</v>
      </c>
      <c r="C632" s="111">
        <v>508</v>
      </c>
      <c r="D632" s="111">
        <v>506</v>
      </c>
    </row>
    <row r="633" spans="1:4">
      <c r="A633" s="111" t="s">
        <v>97</v>
      </c>
      <c r="B633" s="111">
        <v>782249</v>
      </c>
      <c r="C633" s="111">
        <v>509</v>
      </c>
      <c r="D633" s="111">
        <v>506</v>
      </c>
    </row>
    <row r="634" spans="1:4">
      <c r="A634" s="111" t="s">
        <v>97</v>
      </c>
      <c r="B634" s="111">
        <v>782250</v>
      </c>
      <c r="C634" s="111">
        <v>510</v>
      </c>
      <c r="D634" s="111">
        <v>506</v>
      </c>
    </row>
    <row r="635" spans="1:4">
      <c r="A635" s="111" t="s">
        <v>97</v>
      </c>
      <c r="B635" s="111">
        <v>782251</v>
      </c>
      <c r="C635" s="111">
        <v>511</v>
      </c>
      <c r="D635" s="111">
        <v>506</v>
      </c>
    </row>
    <row r="636" spans="1:4">
      <c r="A636" s="111" t="s">
        <v>97</v>
      </c>
      <c r="B636" s="111">
        <v>782252</v>
      </c>
      <c r="C636" s="111">
        <v>512</v>
      </c>
      <c r="D636" s="111">
        <v>506</v>
      </c>
    </row>
    <row r="637" spans="1:4">
      <c r="A637" s="111" t="s">
        <v>97</v>
      </c>
      <c r="B637" s="111">
        <v>782253</v>
      </c>
      <c r="C637" s="111">
        <v>513</v>
      </c>
      <c r="D637" s="111">
        <v>506</v>
      </c>
    </row>
    <row r="638" spans="1:4">
      <c r="A638" s="111" t="s">
        <v>97</v>
      </c>
      <c r="B638" s="111">
        <v>782254</v>
      </c>
      <c r="C638" s="111">
        <v>514</v>
      </c>
      <c r="D638" s="111">
        <v>506</v>
      </c>
    </row>
    <row r="639" spans="1:4">
      <c r="A639" s="111" t="s">
        <v>97</v>
      </c>
      <c r="B639" s="111">
        <v>782255</v>
      </c>
      <c r="C639" s="111">
        <v>515</v>
      </c>
      <c r="D639" s="111">
        <v>506</v>
      </c>
    </row>
    <row r="640" spans="1:4">
      <c r="A640" s="111" t="s">
        <v>97</v>
      </c>
      <c r="B640" s="111">
        <v>782256</v>
      </c>
      <c r="C640" s="111">
        <v>516</v>
      </c>
      <c r="D640" s="111">
        <v>506</v>
      </c>
    </row>
    <row r="641" spans="1:4">
      <c r="A641" s="111" t="s">
        <v>97</v>
      </c>
      <c r="B641" s="111">
        <v>782257</v>
      </c>
      <c r="C641" s="111">
        <v>517</v>
      </c>
      <c r="D641" s="111">
        <v>506</v>
      </c>
    </row>
    <row r="642" spans="1:4">
      <c r="A642" s="111" t="s">
        <v>97</v>
      </c>
      <c r="B642" s="111">
        <v>782258</v>
      </c>
      <c r="C642" s="111">
        <v>518</v>
      </c>
      <c r="D642" s="111">
        <v>506</v>
      </c>
    </row>
    <row r="643" spans="1:4">
      <c r="A643" s="111" t="s">
        <v>97</v>
      </c>
      <c r="B643" s="111">
        <v>782259</v>
      </c>
      <c r="C643" s="111">
        <v>519</v>
      </c>
      <c r="D643" s="111">
        <v>506</v>
      </c>
    </row>
    <row r="644" spans="1:4">
      <c r="A644" s="111" t="s">
        <v>97</v>
      </c>
      <c r="B644" s="111">
        <v>782260</v>
      </c>
      <c r="C644" s="111">
        <v>520</v>
      </c>
      <c r="D644" s="111">
        <v>506</v>
      </c>
    </row>
    <row r="645" spans="1:4">
      <c r="A645" s="111" t="s">
        <v>97</v>
      </c>
      <c r="B645" s="111">
        <v>783786</v>
      </c>
      <c r="C645" s="111">
        <v>498</v>
      </c>
      <c r="D645" s="111">
        <v>507</v>
      </c>
    </row>
    <row r="646" spans="1:4">
      <c r="A646" s="111" t="s">
        <v>97</v>
      </c>
      <c r="B646" s="111">
        <v>783787</v>
      </c>
      <c r="C646" s="111">
        <v>499</v>
      </c>
      <c r="D646" s="111">
        <v>507</v>
      </c>
    </row>
    <row r="647" spans="1:4">
      <c r="A647" s="111" t="s">
        <v>97</v>
      </c>
      <c r="B647" s="111">
        <v>783788</v>
      </c>
      <c r="C647" s="111">
        <v>500</v>
      </c>
      <c r="D647" s="111">
        <v>507</v>
      </c>
    </row>
    <row r="648" spans="1:4">
      <c r="A648" s="111" t="s">
        <v>97</v>
      </c>
      <c r="B648" s="111">
        <v>783789</v>
      </c>
      <c r="C648" s="111">
        <v>501</v>
      </c>
      <c r="D648" s="111">
        <v>507</v>
      </c>
    </row>
    <row r="649" spans="1:4">
      <c r="A649" s="111" t="s">
        <v>97</v>
      </c>
      <c r="B649" s="111">
        <v>783790</v>
      </c>
      <c r="C649" s="111">
        <v>502</v>
      </c>
      <c r="D649" s="111">
        <v>507</v>
      </c>
    </row>
    <row r="650" spans="1:4">
      <c r="A650" s="111" t="s">
        <v>97</v>
      </c>
      <c r="B650" s="111">
        <v>783791</v>
      </c>
      <c r="C650" s="111">
        <v>503</v>
      </c>
      <c r="D650" s="111">
        <v>507</v>
      </c>
    </row>
    <row r="651" spans="1:4">
      <c r="A651" s="111" t="s">
        <v>97</v>
      </c>
      <c r="B651" s="111">
        <v>783792</v>
      </c>
      <c r="C651" s="111">
        <v>504</v>
      </c>
      <c r="D651" s="111">
        <v>507</v>
      </c>
    </row>
    <row r="652" spans="1:4">
      <c r="A652" s="111" t="s">
        <v>97</v>
      </c>
      <c r="B652" s="111">
        <v>783796</v>
      </c>
      <c r="C652" s="111">
        <v>508</v>
      </c>
      <c r="D652" s="111">
        <v>507</v>
      </c>
    </row>
    <row r="653" spans="1:4">
      <c r="A653" s="111" t="s">
        <v>97</v>
      </c>
      <c r="B653" s="111">
        <v>783797</v>
      </c>
      <c r="C653" s="111">
        <v>509</v>
      </c>
      <c r="D653" s="111">
        <v>507</v>
      </c>
    </row>
    <row r="654" spans="1:4">
      <c r="A654" s="111" t="s">
        <v>97</v>
      </c>
      <c r="B654" s="111">
        <v>783798</v>
      </c>
      <c r="C654" s="111">
        <v>510</v>
      </c>
      <c r="D654" s="111">
        <v>507</v>
      </c>
    </row>
    <row r="655" spans="1:4">
      <c r="A655" s="111" t="s">
        <v>97</v>
      </c>
      <c r="B655" s="111">
        <v>783799</v>
      </c>
      <c r="C655" s="111">
        <v>511</v>
      </c>
      <c r="D655" s="111">
        <v>507</v>
      </c>
    </row>
    <row r="656" spans="1:4">
      <c r="A656" s="111" t="s">
        <v>97</v>
      </c>
      <c r="B656" s="111">
        <v>783800</v>
      </c>
      <c r="C656" s="111">
        <v>512</v>
      </c>
      <c r="D656" s="111">
        <v>507</v>
      </c>
    </row>
    <row r="657" spans="1:4">
      <c r="A657" s="111" t="s">
        <v>97</v>
      </c>
      <c r="B657" s="111">
        <v>783801</v>
      </c>
      <c r="C657" s="111">
        <v>513</v>
      </c>
      <c r="D657" s="111">
        <v>507</v>
      </c>
    </row>
    <row r="658" spans="1:4">
      <c r="A658" s="111" t="s">
        <v>97</v>
      </c>
      <c r="B658" s="111">
        <v>783802</v>
      </c>
      <c r="C658" s="111">
        <v>514</v>
      </c>
      <c r="D658" s="111">
        <v>507</v>
      </c>
    </row>
    <row r="659" spans="1:4">
      <c r="A659" s="111" t="s">
        <v>97</v>
      </c>
      <c r="B659" s="111">
        <v>783803</v>
      </c>
      <c r="C659" s="111">
        <v>515</v>
      </c>
      <c r="D659" s="111">
        <v>507</v>
      </c>
    </row>
    <row r="660" spans="1:4">
      <c r="A660" s="111" t="s">
        <v>97</v>
      </c>
      <c r="B660" s="111">
        <v>783804</v>
      </c>
      <c r="C660" s="111">
        <v>516</v>
      </c>
      <c r="D660" s="111">
        <v>507</v>
      </c>
    </row>
    <row r="661" spans="1:4">
      <c r="A661" s="111" t="s">
        <v>97</v>
      </c>
      <c r="B661" s="111">
        <v>783805</v>
      </c>
      <c r="C661" s="111">
        <v>517</v>
      </c>
      <c r="D661" s="111">
        <v>507</v>
      </c>
    </row>
    <row r="662" spans="1:4">
      <c r="A662" s="111" t="s">
        <v>97</v>
      </c>
      <c r="B662" s="111">
        <v>783806</v>
      </c>
      <c r="C662" s="111">
        <v>518</v>
      </c>
      <c r="D662" s="111">
        <v>507</v>
      </c>
    </row>
    <row r="663" spans="1:4">
      <c r="A663" s="111" t="s">
        <v>97</v>
      </c>
      <c r="B663" s="111">
        <v>783807</v>
      </c>
      <c r="C663" s="111">
        <v>519</v>
      </c>
      <c r="D663" s="111">
        <v>507</v>
      </c>
    </row>
    <row r="664" spans="1:4">
      <c r="A664" s="111" t="s">
        <v>97</v>
      </c>
      <c r="B664" s="111">
        <v>783808</v>
      </c>
      <c r="C664" s="111">
        <v>520</v>
      </c>
      <c r="D664" s="111">
        <v>507</v>
      </c>
    </row>
    <row r="665" spans="1:4">
      <c r="A665" s="111" t="s">
        <v>97</v>
      </c>
      <c r="B665" s="111">
        <v>785335</v>
      </c>
      <c r="C665" s="111">
        <v>499</v>
      </c>
      <c r="D665" s="111">
        <v>508</v>
      </c>
    </row>
    <row r="666" spans="1:4">
      <c r="A666" s="111" t="s">
        <v>97</v>
      </c>
      <c r="B666" s="111">
        <v>785344</v>
      </c>
      <c r="C666" s="111">
        <v>508</v>
      </c>
      <c r="D666" s="111">
        <v>508</v>
      </c>
    </row>
    <row r="667" spans="1:4">
      <c r="A667" s="111" t="s">
        <v>97</v>
      </c>
      <c r="B667" s="111">
        <v>785345</v>
      </c>
      <c r="C667" s="111">
        <v>509</v>
      </c>
      <c r="D667" s="111">
        <v>508</v>
      </c>
    </row>
    <row r="668" spans="1:4">
      <c r="A668" s="111" t="s">
        <v>97</v>
      </c>
      <c r="B668" s="111">
        <v>785346</v>
      </c>
      <c r="C668" s="111">
        <v>510</v>
      </c>
      <c r="D668" s="111">
        <v>508</v>
      </c>
    </row>
    <row r="669" spans="1:4">
      <c r="A669" s="111" t="s">
        <v>97</v>
      </c>
      <c r="B669" s="111">
        <v>785347</v>
      </c>
      <c r="C669" s="111">
        <v>511</v>
      </c>
      <c r="D669" s="111">
        <v>508</v>
      </c>
    </row>
    <row r="670" spans="1:4">
      <c r="A670" s="111" t="s">
        <v>97</v>
      </c>
      <c r="B670" s="111">
        <v>785348</v>
      </c>
      <c r="C670" s="111">
        <v>512</v>
      </c>
      <c r="D670" s="111">
        <v>508</v>
      </c>
    </row>
    <row r="671" spans="1:4">
      <c r="A671" s="111" t="s">
        <v>97</v>
      </c>
      <c r="B671" s="111">
        <v>785349</v>
      </c>
      <c r="C671" s="111">
        <v>513</v>
      </c>
      <c r="D671" s="111">
        <v>508</v>
      </c>
    </row>
    <row r="672" spans="1:4">
      <c r="A672" s="111" t="s">
        <v>97</v>
      </c>
      <c r="B672" s="111">
        <v>785350</v>
      </c>
      <c r="C672" s="111">
        <v>514</v>
      </c>
      <c r="D672" s="111">
        <v>508</v>
      </c>
    </row>
    <row r="673" spans="1:4">
      <c r="A673" s="111" t="s">
        <v>97</v>
      </c>
      <c r="B673" s="111">
        <v>785351</v>
      </c>
      <c r="C673" s="111">
        <v>515</v>
      </c>
      <c r="D673" s="111">
        <v>508</v>
      </c>
    </row>
    <row r="674" spans="1:4">
      <c r="A674" s="111" t="s">
        <v>97</v>
      </c>
      <c r="B674" s="111">
        <v>785352</v>
      </c>
      <c r="C674" s="111">
        <v>516</v>
      </c>
      <c r="D674" s="111">
        <v>508</v>
      </c>
    </row>
    <row r="675" spans="1:4">
      <c r="A675" s="111" t="s">
        <v>97</v>
      </c>
      <c r="B675" s="111">
        <v>785353</v>
      </c>
      <c r="C675" s="111">
        <v>517</v>
      </c>
      <c r="D675" s="111">
        <v>508</v>
      </c>
    </row>
    <row r="676" spans="1:4">
      <c r="A676" s="111" t="s">
        <v>97</v>
      </c>
      <c r="B676" s="111">
        <v>785354</v>
      </c>
      <c r="C676" s="111">
        <v>518</v>
      </c>
      <c r="D676" s="111">
        <v>508</v>
      </c>
    </row>
    <row r="677" spans="1:4">
      <c r="A677" s="111" t="s">
        <v>97</v>
      </c>
      <c r="B677" s="111">
        <v>785355</v>
      </c>
      <c r="C677" s="111">
        <v>519</v>
      </c>
      <c r="D677" s="111">
        <v>508</v>
      </c>
    </row>
    <row r="678" spans="1:4">
      <c r="A678" s="111" t="s">
        <v>97</v>
      </c>
      <c r="B678" s="111">
        <v>785356</v>
      </c>
      <c r="C678" s="111">
        <v>520</v>
      </c>
      <c r="D678" s="111">
        <v>508</v>
      </c>
    </row>
    <row r="679" spans="1:4">
      <c r="A679" s="111" t="s">
        <v>97</v>
      </c>
      <c r="B679" s="111">
        <v>786883</v>
      </c>
      <c r="C679" s="111">
        <v>499</v>
      </c>
      <c r="D679" s="111">
        <v>509</v>
      </c>
    </row>
    <row r="680" spans="1:4">
      <c r="A680" s="111" t="s">
        <v>97</v>
      </c>
      <c r="B680" s="111">
        <v>786895</v>
      </c>
      <c r="C680" s="111">
        <v>511</v>
      </c>
      <c r="D680" s="111">
        <v>509</v>
      </c>
    </row>
    <row r="681" spans="1:4">
      <c r="A681" s="111" t="s">
        <v>97</v>
      </c>
      <c r="B681" s="111">
        <v>786896</v>
      </c>
      <c r="C681" s="111">
        <v>512</v>
      </c>
      <c r="D681" s="111">
        <v>509</v>
      </c>
    </row>
    <row r="682" spans="1:4">
      <c r="A682" s="111" t="s">
        <v>97</v>
      </c>
      <c r="B682" s="111">
        <v>786897</v>
      </c>
      <c r="C682" s="111">
        <v>513</v>
      </c>
      <c r="D682" s="111">
        <v>509</v>
      </c>
    </row>
    <row r="683" spans="1:4">
      <c r="A683" s="111" t="s">
        <v>97</v>
      </c>
      <c r="B683" s="111">
        <v>786898</v>
      </c>
      <c r="C683" s="111">
        <v>514</v>
      </c>
      <c r="D683" s="111">
        <v>509</v>
      </c>
    </row>
    <row r="684" spans="1:4">
      <c r="A684" s="111" t="s">
        <v>97</v>
      </c>
      <c r="B684" s="111">
        <v>786899</v>
      </c>
      <c r="C684" s="111">
        <v>515</v>
      </c>
      <c r="D684" s="111">
        <v>509</v>
      </c>
    </row>
    <row r="685" spans="1:4">
      <c r="A685" s="111" t="s">
        <v>97</v>
      </c>
      <c r="B685" s="111">
        <v>786900</v>
      </c>
      <c r="C685" s="111">
        <v>516</v>
      </c>
      <c r="D685" s="111">
        <v>509</v>
      </c>
    </row>
    <row r="686" spans="1:4">
      <c r="A686" s="111" t="s">
        <v>97</v>
      </c>
      <c r="B686" s="111">
        <v>786901</v>
      </c>
      <c r="C686" s="111">
        <v>517</v>
      </c>
      <c r="D686" s="111">
        <v>509</v>
      </c>
    </row>
    <row r="687" spans="1:4">
      <c r="A687" s="111" t="s">
        <v>97</v>
      </c>
      <c r="B687" s="111">
        <v>786902</v>
      </c>
      <c r="C687" s="111">
        <v>518</v>
      </c>
      <c r="D687" s="111">
        <v>509</v>
      </c>
    </row>
    <row r="688" spans="1:4">
      <c r="A688" s="111" t="s">
        <v>97</v>
      </c>
      <c r="B688" s="111">
        <v>786903</v>
      </c>
      <c r="C688" s="111">
        <v>519</v>
      </c>
      <c r="D688" s="111">
        <v>509</v>
      </c>
    </row>
    <row r="689" spans="1:4">
      <c r="A689" s="111" t="s">
        <v>97</v>
      </c>
      <c r="B689" s="111">
        <v>786904</v>
      </c>
      <c r="C689" s="111">
        <v>520</v>
      </c>
      <c r="D689" s="111">
        <v>509</v>
      </c>
    </row>
    <row r="690" spans="1:4">
      <c r="A690" s="111" t="s">
        <v>97</v>
      </c>
      <c r="B690" s="111">
        <v>788431</v>
      </c>
      <c r="C690" s="111">
        <v>499</v>
      </c>
      <c r="D690" s="111">
        <v>510</v>
      </c>
    </row>
    <row r="691" spans="1:4">
      <c r="A691" s="111" t="s">
        <v>97</v>
      </c>
      <c r="B691" s="111">
        <v>788446</v>
      </c>
      <c r="C691" s="111">
        <v>514</v>
      </c>
      <c r="D691" s="111">
        <v>510</v>
      </c>
    </row>
    <row r="692" spans="1:4">
      <c r="A692" s="111" t="s">
        <v>97</v>
      </c>
      <c r="B692" s="111">
        <v>788447</v>
      </c>
      <c r="C692" s="111">
        <v>515</v>
      </c>
      <c r="D692" s="111">
        <v>510</v>
      </c>
    </row>
    <row r="693" spans="1:4">
      <c r="A693" s="111" t="s">
        <v>97</v>
      </c>
      <c r="B693" s="111">
        <v>788448</v>
      </c>
      <c r="C693" s="111">
        <v>516</v>
      </c>
      <c r="D693" s="111">
        <v>510</v>
      </c>
    </row>
    <row r="694" spans="1:4">
      <c r="A694" s="111" t="s">
        <v>97</v>
      </c>
      <c r="B694" s="111">
        <v>788449</v>
      </c>
      <c r="C694" s="111">
        <v>517</v>
      </c>
      <c r="D694" s="111">
        <v>510</v>
      </c>
    </row>
    <row r="695" spans="1:4">
      <c r="A695" s="111" t="s">
        <v>97</v>
      </c>
      <c r="B695" s="111">
        <v>788450</v>
      </c>
      <c r="C695" s="111">
        <v>518</v>
      </c>
      <c r="D695" s="111">
        <v>510</v>
      </c>
    </row>
    <row r="696" spans="1:4">
      <c r="A696" s="111" t="s">
        <v>97</v>
      </c>
      <c r="B696" s="111">
        <v>788451</v>
      </c>
      <c r="C696" s="111">
        <v>519</v>
      </c>
      <c r="D696" s="111">
        <v>510</v>
      </c>
    </row>
    <row r="697" spans="1:4">
      <c r="A697" s="111" t="s">
        <v>97</v>
      </c>
      <c r="B697" s="111">
        <v>788452</v>
      </c>
      <c r="C697" s="111">
        <v>520</v>
      </c>
      <c r="D697" s="111">
        <v>510</v>
      </c>
    </row>
    <row r="698" spans="1:4">
      <c r="A698" s="111" t="s">
        <v>97</v>
      </c>
      <c r="B698" s="111">
        <v>788453</v>
      </c>
      <c r="C698" s="111">
        <v>521</v>
      </c>
      <c r="D698" s="111">
        <v>510</v>
      </c>
    </row>
    <row r="699" spans="1:4">
      <c r="A699" s="111" t="s">
        <v>97</v>
      </c>
      <c r="B699" s="111">
        <v>789996</v>
      </c>
      <c r="C699" s="111">
        <v>516</v>
      </c>
      <c r="D699" s="111">
        <v>511</v>
      </c>
    </row>
    <row r="700" spans="1:4">
      <c r="A700" s="111" t="s">
        <v>97</v>
      </c>
      <c r="B700" s="111">
        <v>789997</v>
      </c>
      <c r="C700" s="111">
        <v>517</v>
      </c>
      <c r="D700" s="111">
        <v>511</v>
      </c>
    </row>
    <row r="701" spans="1:4">
      <c r="A701" s="111" t="s">
        <v>97</v>
      </c>
      <c r="B701" s="111">
        <v>789998</v>
      </c>
      <c r="C701" s="111">
        <v>518</v>
      </c>
      <c r="D701" s="111">
        <v>511</v>
      </c>
    </row>
    <row r="702" spans="1:4">
      <c r="A702" s="111" t="s">
        <v>97</v>
      </c>
      <c r="B702" s="111">
        <v>789999</v>
      </c>
      <c r="C702" s="111">
        <v>519</v>
      </c>
      <c r="D702" s="111">
        <v>511</v>
      </c>
    </row>
    <row r="703" spans="1:4">
      <c r="A703" s="111" t="s">
        <v>97</v>
      </c>
      <c r="B703" s="111">
        <v>790000</v>
      </c>
      <c r="C703" s="111">
        <v>520</v>
      </c>
      <c r="D703" s="111">
        <v>511</v>
      </c>
    </row>
    <row r="704" spans="1:4">
      <c r="A704" s="111" t="s">
        <v>97</v>
      </c>
      <c r="B704" s="111">
        <v>790001</v>
      </c>
      <c r="C704" s="111">
        <v>521</v>
      </c>
      <c r="D704" s="111">
        <v>511</v>
      </c>
    </row>
    <row r="705" spans="1:4">
      <c r="A705" s="111" t="s">
        <v>97</v>
      </c>
      <c r="B705" s="111">
        <v>791547</v>
      </c>
      <c r="C705" s="111">
        <v>519</v>
      </c>
      <c r="D705" s="111">
        <v>512</v>
      </c>
    </row>
    <row r="706" spans="1:4">
      <c r="A706" s="111" t="s">
        <v>97</v>
      </c>
      <c r="B706" s="111">
        <v>791548</v>
      </c>
      <c r="C706" s="111">
        <v>520</v>
      </c>
      <c r="D706" s="111">
        <v>512</v>
      </c>
    </row>
    <row r="707" spans="1:4">
      <c r="A707" s="111" t="s">
        <v>97</v>
      </c>
      <c r="B707" s="111">
        <v>791549</v>
      </c>
      <c r="C707" s="111">
        <v>521</v>
      </c>
      <c r="D707" s="111">
        <v>512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6423DD-15D8-4A0E-B0D2-CA4BB491E8F1}">
  <dimension ref="A1:C9"/>
  <sheetViews>
    <sheetView workbookViewId="0">
      <selection activeCell="F11" sqref="F11"/>
    </sheetView>
  </sheetViews>
  <sheetFormatPr defaultRowHeight="14.45"/>
  <cols>
    <col min="1" max="1" width="12.5703125" bestFit="1" customWidth="1"/>
    <col min="2" max="2" width="13.7109375" bestFit="1" customWidth="1"/>
    <col min="3" max="3" width="10.140625" bestFit="1" customWidth="1"/>
  </cols>
  <sheetData>
    <row r="1" spans="1:3">
      <c r="A1" s="75" t="s">
        <v>577</v>
      </c>
      <c r="B1" s="76"/>
      <c r="C1" s="76"/>
    </row>
    <row r="3" spans="1:3">
      <c r="A3" s="109" t="s">
        <v>574</v>
      </c>
      <c r="B3" s="109" t="s">
        <v>575</v>
      </c>
      <c r="C3" s="109" t="s">
        <v>576</v>
      </c>
    </row>
    <row r="4" spans="1:3">
      <c r="A4" s="112">
        <v>738907</v>
      </c>
      <c r="B4" s="112">
        <v>511</v>
      </c>
      <c r="C4" s="112">
        <v>478</v>
      </c>
    </row>
    <row r="5" spans="1:3">
      <c r="A5" s="112">
        <v>738908</v>
      </c>
      <c r="B5" s="112">
        <v>512</v>
      </c>
      <c r="C5" s="112">
        <v>478</v>
      </c>
    </row>
    <row r="6" spans="1:3">
      <c r="A6" s="112">
        <v>738909</v>
      </c>
      <c r="B6" s="112">
        <v>513</v>
      </c>
      <c r="C6" s="112">
        <v>478</v>
      </c>
    </row>
    <row r="7" spans="1:3">
      <c r="A7" s="112">
        <v>744055</v>
      </c>
      <c r="B7" s="112">
        <v>511</v>
      </c>
      <c r="C7" s="112">
        <v>479</v>
      </c>
    </row>
    <row r="8" spans="1:3">
      <c r="A8" s="112">
        <v>744056</v>
      </c>
      <c r="B8" s="112">
        <v>512</v>
      </c>
      <c r="C8" s="112">
        <v>479</v>
      </c>
    </row>
    <row r="9" spans="1:3">
      <c r="A9" s="112">
        <v>744057</v>
      </c>
      <c r="B9" s="112">
        <v>513</v>
      </c>
      <c r="C9" s="112">
        <v>479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444817-9D48-43FB-B39F-CE83EE60A83D}">
  <dimension ref="A1:E218"/>
  <sheetViews>
    <sheetView workbookViewId="0"/>
  </sheetViews>
  <sheetFormatPr defaultColWidth="11.140625" defaultRowHeight="14.45"/>
  <cols>
    <col min="1" max="1" width="12.42578125" customWidth="1"/>
    <col min="2" max="2" width="11" bestFit="1" customWidth="1"/>
    <col min="3" max="3" width="96.85546875" bestFit="1" customWidth="1"/>
    <col min="4" max="4" width="17.7109375" bestFit="1" customWidth="1"/>
    <col min="5" max="5" width="31.5703125" bestFit="1" customWidth="1"/>
  </cols>
  <sheetData>
    <row r="1" spans="1:5">
      <c r="A1" s="75" t="s">
        <v>578</v>
      </c>
      <c r="B1" s="76"/>
      <c r="C1" s="76"/>
      <c r="D1" s="76"/>
      <c r="E1" s="76"/>
    </row>
    <row r="2" spans="1:5" ht="15" thickBot="1">
      <c r="A2" s="76"/>
      <c r="B2" s="76"/>
      <c r="C2" s="76"/>
      <c r="D2" s="76"/>
      <c r="E2" s="76"/>
    </row>
    <row r="3" spans="1:5">
      <c r="A3" s="113" t="s">
        <v>91</v>
      </c>
      <c r="B3" s="114" t="s">
        <v>92</v>
      </c>
      <c r="C3" s="114" t="s">
        <v>579</v>
      </c>
      <c r="D3" s="114" t="s">
        <v>580</v>
      </c>
      <c r="E3" s="115" t="s">
        <v>581</v>
      </c>
    </row>
    <row r="4" spans="1:5">
      <c r="A4" s="116" t="s">
        <v>351</v>
      </c>
      <c r="B4" s="117" t="s">
        <v>352</v>
      </c>
      <c r="C4" s="117" t="s">
        <v>353</v>
      </c>
      <c r="D4" s="117" t="s">
        <v>199</v>
      </c>
      <c r="E4" s="118" t="s">
        <v>582</v>
      </c>
    </row>
    <row r="5" spans="1:5">
      <c r="A5" s="116" t="s">
        <v>351</v>
      </c>
      <c r="B5" s="117" t="s">
        <v>354</v>
      </c>
      <c r="C5" s="117" t="s">
        <v>355</v>
      </c>
      <c r="D5" s="117" t="s">
        <v>199</v>
      </c>
      <c r="E5" s="118" t="s">
        <v>582</v>
      </c>
    </row>
    <row r="6" spans="1:5">
      <c r="A6" s="116" t="s">
        <v>351</v>
      </c>
      <c r="B6" s="117" t="s">
        <v>356</v>
      </c>
      <c r="C6" s="117" t="s">
        <v>357</v>
      </c>
      <c r="D6" s="117" t="s">
        <v>199</v>
      </c>
      <c r="E6" s="118" t="s">
        <v>582</v>
      </c>
    </row>
    <row r="7" spans="1:5">
      <c r="A7" s="116" t="s">
        <v>351</v>
      </c>
      <c r="B7" s="117" t="s">
        <v>358</v>
      </c>
      <c r="C7" s="117" t="s">
        <v>359</v>
      </c>
      <c r="D7" s="117" t="s">
        <v>199</v>
      </c>
      <c r="E7" s="118" t="s">
        <v>582</v>
      </c>
    </row>
    <row r="8" spans="1:5">
      <c r="A8" s="116" t="s">
        <v>351</v>
      </c>
      <c r="B8" s="117" t="s">
        <v>360</v>
      </c>
      <c r="C8" s="117" t="s">
        <v>361</v>
      </c>
      <c r="D8" s="117" t="s">
        <v>199</v>
      </c>
      <c r="E8" s="118" t="s">
        <v>582</v>
      </c>
    </row>
    <row r="9" spans="1:5">
      <c r="A9" s="116" t="s">
        <v>351</v>
      </c>
      <c r="B9" s="117" t="s">
        <v>362</v>
      </c>
      <c r="C9" s="117" t="s">
        <v>363</v>
      </c>
      <c r="D9" s="117" t="s">
        <v>199</v>
      </c>
      <c r="E9" s="118" t="s">
        <v>582</v>
      </c>
    </row>
    <row r="10" spans="1:5">
      <c r="A10" s="116" t="s">
        <v>351</v>
      </c>
      <c r="B10" s="117" t="s">
        <v>364</v>
      </c>
      <c r="C10" s="117" t="s">
        <v>365</v>
      </c>
      <c r="D10" s="117" t="s">
        <v>190</v>
      </c>
      <c r="E10" s="118" t="s">
        <v>583</v>
      </c>
    </row>
    <row r="11" spans="1:5">
      <c r="A11" s="116" t="s">
        <v>351</v>
      </c>
      <c r="B11" s="117" t="s">
        <v>366</v>
      </c>
      <c r="C11" s="117" t="s">
        <v>367</v>
      </c>
      <c r="D11" s="117" t="s">
        <v>190</v>
      </c>
      <c r="E11" s="118" t="s">
        <v>583</v>
      </c>
    </row>
    <row r="12" spans="1:5">
      <c r="A12" s="116" t="s">
        <v>351</v>
      </c>
      <c r="B12" s="117" t="s">
        <v>368</v>
      </c>
      <c r="C12" s="117" t="s">
        <v>369</v>
      </c>
      <c r="D12" s="117" t="s">
        <v>190</v>
      </c>
      <c r="E12" s="118" t="s">
        <v>583</v>
      </c>
    </row>
    <row r="13" spans="1:5">
      <c r="A13" s="116" t="s">
        <v>351</v>
      </c>
      <c r="B13" s="117" t="s">
        <v>370</v>
      </c>
      <c r="C13" s="117" t="s">
        <v>371</v>
      </c>
      <c r="D13" s="117" t="s">
        <v>372</v>
      </c>
      <c r="E13" s="118" t="s">
        <v>584</v>
      </c>
    </row>
    <row r="14" spans="1:5">
      <c r="A14" s="116" t="s">
        <v>351</v>
      </c>
      <c r="B14" s="117" t="s">
        <v>373</v>
      </c>
      <c r="C14" s="117" t="s">
        <v>374</v>
      </c>
      <c r="D14" s="117" t="s">
        <v>375</v>
      </c>
      <c r="E14" s="118" t="s">
        <v>585</v>
      </c>
    </row>
    <row r="15" spans="1:5">
      <c r="A15" s="116" t="s">
        <v>351</v>
      </c>
      <c r="B15" s="117" t="s">
        <v>376</v>
      </c>
      <c r="C15" s="117" t="s">
        <v>377</v>
      </c>
      <c r="D15" s="117" t="s">
        <v>378</v>
      </c>
      <c r="E15" s="118" t="s">
        <v>586</v>
      </c>
    </row>
    <row r="16" spans="1:5">
      <c r="A16" s="116" t="s">
        <v>351</v>
      </c>
      <c r="B16" s="117" t="s">
        <v>379</v>
      </c>
      <c r="C16" s="117" t="s">
        <v>380</v>
      </c>
      <c r="D16" s="117" t="s">
        <v>268</v>
      </c>
      <c r="E16" s="118" t="s">
        <v>587</v>
      </c>
    </row>
    <row r="17" spans="1:5">
      <c r="A17" s="116" t="s">
        <v>351</v>
      </c>
      <c r="B17" s="117" t="s">
        <v>381</v>
      </c>
      <c r="C17" s="117" t="s">
        <v>382</v>
      </c>
      <c r="D17" s="117" t="s">
        <v>268</v>
      </c>
      <c r="E17" s="118" t="s">
        <v>587</v>
      </c>
    </row>
    <row r="18" spans="1:5">
      <c r="A18" s="116" t="s">
        <v>351</v>
      </c>
      <c r="B18" s="117" t="s">
        <v>383</v>
      </c>
      <c r="C18" s="117" t="s">
        <v>384</v>
      </c>
      <c r="D18" s="117" t="s">
        <v>268</v>
      </c>
      <c r="E18" s="118" t="s">
        <v>587</v>
      </c>
    </row>
    <row r="19" spans="1:5">
      <c r="A19" s="116" t="s">
        <v>351</v>
      </c>
      <c r="B19" s="117" t="s">
        <v>385</v>
      </c>
      <c r="C19" s="117" t="s">
        <v>386</v>
      </c>
      <c r="D19" s="117" t="s">
        <v>268</v>
      </c>
      <c r="E19" s="118" t="s">
        <v>587</v>
      </c>
    </row>
    <row r="20" spans="1:5">
      <c r="A20" s="116" t="s">
        <v>351</v>
      </c>
      <c r="B20" s="117" t="s">
        <v>387</v>
      </c>
      <c r="C20" s="117" t="s">
        <v>388</v>
      </c>
      <c r="D20" s="117" t="s">
        <v>268</v>
      </c>
      <c r="E20" s="118" t="s">
        <v>587</v>
      </c>
    </row>
    <row r="21" spans="1:5">
      <c r="A21" s="116" t="s">
        <v>351</v>
      </c>
      <c r="B21" s="117" t="s">
        <v>389</v>
      </c>
      <c r="C21" s="117" t="s">
        <v>390</v>
      </c>
      <c r="D21" s="117" t="s">
        <v>268</v>
      </c>
      <c r="E21" s="118" t="s">
        <v>587</v>
      </c>
    </row>
    <row r="22" spans="1:5">
      <c r="A22" s="116" t="s">
        <v>351</v>
      </c>
      <c r="B22" s="117" t="s">
        <v>391</v>
      </c>
      <c r="C22" s="117" t="s">
        <v>392</v>
      </c>
      <c r="D22" s="117" t="s">
        <v>268</v>
      </c>
      <c r="E22" s="118" t="s">
        <v>587</v>
      </c>
    </row>
    <row r="23" spans="1:5">
      <c r="A23" s="116" t="s">
        <v>351</v>
      </c>
      <c r="B23" s="117" t="s">
        <v>393</v>
      </c>
      <c r="C23" s="117" t="s">
        <v>394</v>
      </c>
      <c r="D23" s="117" t="s">
        <v>395</v>
      </c>
      <c r="E23" s="118" t="s">
        <v>588</v>
      </c>
    </row>
    <row r="24" spans="1:5">
      <c r="A24" s="116" t="s">
        <v>351</v>
      </c>
      <c r="B24" s="117" t="s">
        <v>396</v>
      </c>
      <c r="C24" s="117" t="s">
        <v>397</v>
      </c>
      <c r="D24" s="117" t="s">
        <v>268</v>
      </c>
      <c r="E24" s="118" t="s">
        <v>587</v>
      </c>
    </row>
    <row r="25" spans="1:5">
      <c r="A25" s="116" t="s">
        <v>351</v>
      </c>
      <c r="B25" s="117" t="s">
        <v>398</v>
      </c>
      <c r="C25" s="117" t="s">
        <v>399</v>
      </c>
      <c r="D25" s="117" t="s">
        <v>395</v>
      </c>
      <c r="E25" s="118" t="s">
        <v>588</v>
      </c>
    </row>
    <row r="26" spans="1:5">
      <c r="A26" s="116" t="s">
        <v>351</v>
      </c>
      <c r="B26" s="117" t="s">
        <v>400</v>
      </c>
      <c r="C26" s="117" t="s">
        <v>401</v>
      </c>
      <c r="D26" s="117" t="s">
        <v>395</v>
      </c>
      <c r="E26" s="118" t="s">
        <v>588</v>
      </c>
    </row>
    <row r="27" spans="1:5">
      <c r="A27" s="116" t="s">
        <v>351</v>
      </c>
      <c r="B27" s="117" t="s">
        <v>402</v>
      </c>
      <c r="C27" s="117" t="s">
        <v>403</v>
      </c>
      <c r="D27" s="117" t="s">
        <v>268</v>
      </c>
      <c r="E27" s="118" t="s">
        <v>587</v>
      </c>
    </row>
    <row r="28" spans="1:5">
      <c r="A28" s="116" t="s">
        <v>351</v>
      </c>
      <c r="B28" s="117" t="s">
        <v>404</v>
      </c>
      <c r="C28" s="117" t="s">
        <v>405</v>
      </c>
      <c r="D28" s="117" t="s">
        <v>395</v>
      </c>
      <c r="E28" s="118" t="s">
        <v>588</v>
      </c>
    </row>
    <row r="29" spans="1:5">
      <c r="A29" s="116" t="s">
        <v>351</v>
      </c>
      <c r="B29" s="117" t="s">
        <v>406</v>
      </c>
      <c r="C29" s="117" t="s">
        <v>407</v>
      </c>
      <c r="D29" s="117" t="s">
        <v>395</v>
      </c>
      <c r="E29" s="118" t="s">
        <v>588</v>
      </c>
    </row>
    <row r="30" spans="1:5">
      <c r="A30" s="116" t="s">
        <v>351</v>
      </c>
      <c r="B30" s="117" t="s">
        <v>408</v>
      </c>
      <c r="C30" s="117" t="s">
        <v>409</v>
      </c>
      <c r="D30" s="117" t="s">
        <v>268</v>
      </c>
      <c r="E30" s="118" t="s">
        <v>587</v>
      </c>
    </row>
    <row r="31" spans="1:5">
      <c r="A31" s="116" t="s">
        <v>351</v>
      </c>
      <c r="B31" s="117" t="s">
        <v>410</v>
      </c>
      <c r="C31" s="117" t="s">
        <v>411</v>
      </c>
      <c r="D31" s="117" t="s">
        <v>412</v>
      </c>
      <c r="E31" s="118" t="s">
        <v>589</v>
      </c>
    </row>
    <row r="32" spans="1:5">
      <c r="A32" s="116" t="s">
        <v>351</v>
      </c>
      <c r="B32" s="117" t="s">
        <v>413</v>
      </c>
      <c r="C32" s="117" t="s">
        <v>414</v>
      </c>
      <c r="D32" s="117" t="s">
        <v>412</v>
      </c>
      <c r="E32" s="118" t="s">
        <v>589</v>
      </c>
    </row>
    <row r="33" spans="1:5">
      <c r="A33" s="116" t="s">
        <v>351</v>
      </c>
      <c r="B33" s="117" t="s">
        <v>415</v>
      </c>
      <c r="C33" s="117" t="s">
        <v>416</v>
      </c>
      <c r="D33" s="117" t="s">
        <v>346</v>
      </c>
      <c r="E33" s="118" t="s">
        <v>590</v>
      </c>
    </row>
    <row r="34" spans="1:5">
      <c r="A34" s="116" t="s">
        <v>351</v>
      </c>
      <c r="B34" s="117" t="s">
        <v>417</v>
      </c>
      <c r="C34" s="117" t="s">
        <v>418</v>
      </c>
      <c r="D34" s="117" t="s">
        <v>199</v>
      </c>
      <c r="E34" s="118" t="s">
        <v>582</v>
      </c>
    </row>
    <row r="35" spans="1:5">
      <c r="A35" s="116" t="s">
        <v>351</v>
      </c>
      <c r="B35" s="117" t="s">
        <v>419</v>
      </c>
      <c r="C35" s="117" t="s">
        <v>420</v>
      </c>
      <c r="D35" s="117" t="s">
        <v>199</v>
      </c>
      <c r="E35" s="118" t="s">
        <v>582</v>
      </c>
    </row>
    <row r="36" spans="1:5">
      <c r="A36" s="116" t="s">
        <v>351</v>
      </c>
      <c r="B36" s="117" t="s">
        <v>421</v>
      </c>
      <c r="C36" s="117" t="s">
        <v>422</v>
      </c>
      <c r="D36" s="117" t="s">
        <v>199</v>
      </c>
      <c r="E36" s="118" t="s">
        <v>582</v>
      </c>
    </row>
    <row r="37" spans="1:5">
      <c r="A37" s="116" t="s">
        <v>351</v>
      </c>
      <c r="B37" s="117" t="s">
        <v>423</v>
      </c>
      <c r="C37" s="117" t="s">
        <v>424</v>
      </c>
      <c r="D37" s="117" t="s">
        <v>199</v>
      </c>
      <c r="E37" s="118" t="s">
        <v>582</v>
      </c>
    </row>
    <row r="38" spans="1:5">
      <c r="A38" s="116" t="s">
        <v>351</v>
      </c>
      <c r="B38" s="117" t="s">
        <v>425</v>
      </c>
      <c r="C38" s="117" t="s">
        <v>426</v>
      </c>
      <c r="D38" s="117" t="s">
        <v>199</v>
      </c>
      <c r="E38" s="118" t="s">
        <v>582</v>
      </c>
    </row>
    <row r="39" spans="1:5">
      <c r="A39" s="116" t="s">
        <v>351</v>
      </c>
      <c r="B39" s="117" t="s">
        <v>427</v>
      </c>
      <c r="C39" s="117" t="s">
        <v>428</v>
      </c>
      <c r="D39" s="117" t="s">
        <v>183</v>
      </c>
      <c r="E39" s="118" t="s">
        <v>591</v>
      </c>
    </row>
    <row r="40" spans="1:5">
      <c r="A40" s="116" t="s">
        <v>351</v>
      </c>
      <c r="B40" s="117" t="s">
        <v>429</v>
      </c>
      <c r="C40" s="117" t="s">
        <v>430</v>
      </c>
      <c r="D40" s="117" t="s">
        <v>190</v>
      </c>
      <c r="E40" s="118" t="s">
        <v>583</v>
      </c>
    </row>
    <row r="41" spans="1:5">
      <c r="A41" s="116" t="s">
        <v>351</v>
      </c>
      <c r="B41" s="117" t="s">
        <v>431</v>
      </c>
      <c r="C41" s="117" t="s">
        <v>432</v>
      </c>
      <c r="D41" s="117" t="s">
        <v>433</v>
      </c>
      <c r="E41" s="118" t="s">
        <v>592</v>
      </c>
    </row>
    <row r="42" spans="1:5">
      <c r="A42" s="116" t="s">
        <v>351</v>
      </c>
      <c r="B42" s="117" t="s">
        <v>434</v>
      </c>
      <c r="C42" s="117" t="s">
        <v>435</v>
      </c>
      <c r="D42" s="117" t="s">
        <v>199</v>
      </c>
      <c r="E42" s="118" t="s">
        <v>582</v>
      </c>
    </row>
    <row r="43" spans="1:5">
      <c r="A43" s="116" t="s">
        <v>351</v>
      </c>
      <c r="B43" s="117" t="s">
        <v>436</v>
      </c>
      <c r="C43" s="117" t="s">
        <v>437</v>
      </c>
      <c r="D43" s="117" t="s">
        <v>199</v>
      </c>
      <c r="E43" s="118" t="s">
        <v>582</v>
      </c>
    </row>
    <row r="44" spans="1:5">
      <c r="A44" s="116" t="s">
        <v>351</v>
      </c>
      <c r="B44" s="117" t="s">
        <v>438</v>
      </c>
      <c r="C44" s="117" t="s">
        <v>439</v>
      </c>
      <c r="D44" s="117" t="s">
        <v>199</v>
      </c>
      <c r="E44" s="118" t="s">
        <v>582</v>
      </c>
    </row>
    <row r="45" spans="1:5">
      <c r="A45" s="116" t="s">
        <v>351</v>
      </c>
      <c r="B45" s="117" t="s">
        <v>440</v>
      </c>
      <c r="C45" s="117" t="s">
        <v>441</v>
      </c>
      <c r="D45" s="117" t="s">
        <v>199</v>
      </c>
      <c r="E45" s="118" t="s">
        <v>582</v>
      </c>
    </row>
    <row r="46" spans="1:5">
      <c r="A46" s="116" t="s">
        <v>351</v>
      </c>
      <c r="B46" s="117" t="s">
        <v>442</v>
      </c>
      <c r="C46" s="117" t="s">
        <v>443</v>
      </c>
      <c r="D46" s="117" t="s">
        <v>199</v>
      </c>
      <c r="E46" s="118" t="s">
        <v>582</v>
      </c>
    </row>
    <row r="47" spans="1:5">
      <c r="A47" s="116" t="s">
        <v>351</v>
      </c>
      <c r="B47" s="117" t="s">
        <v>444</v>
      </c>
      <c r="C47" s="117" t="s">
        <v>445</v>
      </c>
      <c r="D47" s="117" t="s">
        <v>199</v>
      </c>
      <c r="E47" s="118" t="s">
        <v>582</v>
      </c>
    </row>
    <row r="48" spans="1:5">
      <c r="A48" s="116" t="s">
        <v>351</v>
      </c>
      <c r="B48" s="117" t="s">
        <v>446</v>
      </c>
      <c r="C48" s="117" t="s">
        <v>447</v>
      </c>
      <c r="D48" s="117" t="s">
        <v>199</v>
      </c>
      <c r="E48" s="118" t="s">
        <v>582</v>
      </c>
    </row>
    <row r="49" spans="1:5">
      <c r="A49" s="116" t="s">
        <v>351</v>
      </c>
      <c r="B49" s="117" t="s">
        <v>448</v>
      </c>
      <c r="C49" s="117" t="s">
        <v>449</v>
      </c>
      <c r="D49" s="117" t="s">
        <v>199</v>
      </c>
      <c r="E49" s="118" t="s">
        <v>582</v>
      </c>
    </row>
    <row r="50" spans="1:5">
      <c r="A50" s="116" t="s">
        <v>351</v>
      </c>
      <c r="B50" s="117" t="s">
        <v>450</v>
      </c>
      <c r="C50" s="117" t="s">
        <v>451</v>
      </c>
      <c r="D50" s="117" t="s">
        <v>199</v>
      </c>
      <c r="E50" s="118" t="s">
        <v>582</v>
      </c>
    </row>
    <row r="51" spans="1:5">
      <c r="A51" s="116" t="s">
        <v>351</v>
      </c>
      <c r="B51" s="117" t="s">
        <v>452</v>
      </c>
      <c r="C51" s="117" t="s">
        <v>453</v>
      </c>
      <c r="D51" s="117" t="s">
        <v>199</v>
      </c>
      <c r="E51" s="118" t="s">
        <v>582</v>
      </c>
    </row>
    <row r="52" spans="1:5">
      <c r="A52" s="116" t="s">
        <v>351</v>
      </c>
      <c r="B52" s="117" t="s">
        <v>454</v>
      </c>
      <c r="C52" s="117" t="s">
        <v>455</v>
      </c>
      <c r="D52" s="117" t="s">
        <v>199</v>
      </c>
      <c r="E52" s="118" t="s">
        <v>582</v>
      </c>
    </row>
    <row r="53" spans="1:5">
      <c r="A53" s="116" t="s">
        <v>351</v>
      </c>
      <c r="B53" s="117" t="s">
        <v>456</v>
      </c>
      <c r="C53" s="117" t="s">
        <v>457</v>
      </c>
      <c r="D53" s="117" t="s">
        <v>458</v>
      </c>
      <c r="E53" s="118" t="s">
        <v>593</v>
      </c>
    </row>
    <row r="54" spans="1:5">
      <c r="A54" s="116" t="s">
        <v>351</v>
      </c>
      <c r="B54" s="117" t="s">
        <v>459</v>
      </c>
      <c r="C54" s="117" t="s">
        <v>460</v>
      </c>
      <c r="D54" s="117" t="s">
        <v>458</v>
      </c>
      <c r="E54" s="118" t="s">
        <v>593</v>
      </c>
    </row>
    <row r="55" spans="1:5">
      <c r="A55" s="116" t="s">
        <v>351</v>
      </c>
      <c r="B55" s="117" t="s">
        <v>461</v>
      </c>
      <c r="C55" s="117" t="s">
        <v>462</v>
      </c>
      <c r="D55" s="117" t="s">
        <v>458</v>
      </c>
      <c r="E55" s="118" t="s">
        <v>593</v>
      </c>
    </row>
    <row r="56" spans="1:5">
      <c r="A56" s="116" t="s">
        <v>351</v>
      </c>
      <c r="B56" s="117" t="s">
        <v>463</v>
      </c>
      <c r="C56" s="117" t="s">
        <v>464</v>
      </c>
      <c r="D56" s="117" t="s">
        <v>458</v>
      </c>
      <c r="E56" s="118" t="s">
        <v>593</v>
      </c>
    </row>
    <row r="57" spans="1:5">
      <c r="A57" s="116" t="s">
        <v>351</v>
      </c>
      <c r="B57" s="117" t="s">
        <v>465</v>
      </c>
      <c r="C57" s="117" t="s">
        <v>466</v>
      </c>
      <c r="D57" s="117" t="s">
        <v>458</v>
      </c>
      <c r="E57" s="118" t="s">
        <v>593</v>
      </c>
    </row>
    <row r="58" spans="1:5">
      <c r="A58" s="116" t="s">
        <v>351</v>
      </c>
      <c r="B58" s="117" t="s">
        <v>467</v>
      </c>
      <c r="C58" s="117" t="s">
        <v>468</v>
      </c>
      <c r="D58" s="117" t="s">
        <v>458</v>
      </c>
      <c r="E58" s="118" t="s">
        <v>593</v>
      </c>
    </row>
    <row r="59" spans="1:5">
      <c r="A59" s="116" t="s">
        <v>351</v>
      </c>
      <c r="B59" s="117" t="s">
        <v>469</v>
      </c>
      <c r="C59" s="117" t="s">
        <v>470</v>
      </c>
      <c r="D59" s="117" t="s">
        <v>458</v>
      </c>
      <c r="E59" s="118" t="s">
        <v>593</v>
      </c>
    </row>
    <row r="60" spans="1:5">
      <c r="A60" s="116" t="s">
        <v>351</v>
      </c>
      <c r="B60" s="117" t="s">
        <v>471</v>
      </c>
      <c r="C60" s="117" t="s">
        <v>472</v>
      </c>
      <c r="D60" s="117" t="s">
        <v>458</v>
      </c>
      <c r="E60" s="118" t="s">
        <v>593</v>
      </c>
    </row>
    <row r="61" spans="1:5">
      <c r="A61" s="116" t="s">
        <v>351</v>
      </c>
      <c r="B61" s="117" t="s">
        <v>473</v>
      </c>
      <c r="C61" s="117" t="s">
        <v>474</v>
      </c>
      <c r="D61" s="117" t="s">
        <v>475</v>
      </c>
      <c r="E61" s="118" t="s">
        <v>594</v>
      </c>
    </row>
    <row r="62" spans="1:5">
      <c r="A62" s="116" t="s">
        <v>351</v>
      </c>
      <c r="B62" s="117" t="s">
        <v>476</v>
      </c>
      <c r="C62" s="117" t="s">
        <v>477</v>
      </c>
      <c r="D62" s="117" t="s">
        <v>475</v>
      </c>
      <c r="E62" s="118" t="s">
        <v>594</v>
      </c>
    </row>
    <row r="63" spans="1:5">
      <c r="A63" s="116" t="s">
        <v>351</v>
      </c>
      <c r="B63" s="117" t="s">
        <v>478</v>
      </c>
      <c r="C63" s="117" t="s">
        <v>479</v>
      </c>
      <c r="D63" s="117" t="s">
        <v>475</v>
      </c>
      <c r="E63" s="118" t="s">
        <v>594</v>
      </c>
    </row>
    <row r="64" spans="1:5">
      <c r="A64" s="116" t="s">
        <v>351</v>
      </c>
      <c r="B64" s="117" t="s">
        <v>480</v>
      </c>
      <c r="C64" s="117" t="s">
        <v>481</v>
      </c>
      <c r="D64" s="117" t="s">
        <v>273</v>
      </c>
      <c r="E64" s="118" t="s">
        <v>595</v>
      </c>
    </row>
    <row r="65" spans="1:5">
      <c r="A65" s="116" t="s">
        <v>351</v>
      </c>
      <c r="B65" s="117" t="s">
        <v>482</v>
      </c>
      <c r="C65" s="117" t="s">
        <v>483</v>
      </c>
      <c r="D65" s="117" t="s">
        <v>484</v>
      </c>
      <c r="E65" s="118" t="s">
        <v>596</v>
      </c>
    </row>
    <row r="66" spans="1:5">
      <c r="A66" s="116" t="s">
        <v>351</v>
      </c>
      <c r="B66" s="117" t="s">
        <v>485</v>
      </c>
      <c r="C66" s="117" t="s">
        <v>486</v>
      </c>
      <c r="D66" s="117" t="s">
        <v>484</v>
      </c>
      <c r="E66" s="118" t="s">
        <v>596</v>
      </c>
    </row>
    <row r="67" spans="1:5">
      <c r="A67" s="116" t="s">
        <v>351</v>
      </c>
      <c r="B67" s="117" t="s">
        <v>487</v>
      </c>
      <c r="C67" s="117" t="s">
        <v>488</v>
      </c>
      <c r="D67" s="117" t="s">
        <v>489</v>
      </c>
      <c r="E67" s="118" t="s">
        <v>597</v>
      </c>
    </row>
    <row r="68" spans="1:5">
      <c r="A68" s="116" t="s">
        <v>351</v>
      </c>
      <c r="B68" s="117" t="s">
        <v>490</v>
      </c>
      <c r="C68" s="117" t="s">
        <v>491</v>
      </c>
      <c r="D68" s="117" t="s">
        <v>199</v>
      </c>
      <c r="E68" s="118" t="s">
        <v>582</v>
      </c>
    </row>
    <row r="69" spans="1:5">
      <c r="A69" s="116" t="s">
        <v>351</v>
      </c>
      <c r="B69" s="117" t="s">
        <v>492</v>
      </c>
      <c r="C69" s="117" t="s">
        <v>493</v>
      </c>
      <c r="D69" s="117" t="s">
        <v>199</v>
      </c>
      <c r="E69" s="118" t="s">
        <v>582</v>
      </c>
    </row>
    <row r="70" spans="1:5">
      <c r="A70" s="116" t="s">
        <v>351</v>
      </c>
      <c r="B70" s="117" t="s">
        <v>494</v>
      </c>
      <c r="C70" s="117" t="s">
        <v>495</v>
      </c>
      <c r="D70" s="117" t="s">
        <v>489</v>
      </c>
      <c r="E70" s="118" t="s">
        <v>597</v>
      </c>
    </row>
    <row r="71" spans="1:5">
      <c r="A71" s="116" t="s">
        <v>351</v>
      </c>
      <c r="B71" s="117" t="s">
        <v>496</v>
      </c>
      <c r="C71" s="117" t="s">
        <v>497</v>
      </c>
      <c r="D71" s="117" t="s">
        <v>180</v>
      </c>
      <c r="E71" s="118" t="s">
        <v>598</v>
      </c>
    </row>
    <row r="72" spans="1:5">
      <c r="A72" s="116" t="s">
        <v>351</v>
      </c>
      <c r="B72" s="117" t="s">
        <v>498</v>
      </c>
      <c r="C72" s="117" t="s">
        <v>499</v>
      </c>
      <c r="D72" s="117" t="s">
        <v>180</v>
      </c>
      <c r="E72" s="118" t="s">
        <v>598</v>
      </c>
    </row>
    <row r="73" spans="1:5">
      <c r="A73" s="116" t="s">
        <v>351</v>
      </c>
      <c r="B73" s="117" t="s">
        <v>500</v>
      </c>
      <c r="C73" s="117" t="s">
        <v>501</v>
      </c>
      <c r="D73" s="117" t="s">
        <v>180</v>
      </c>
      <c r="E73" s="118" t="s">
        <v>598</v>
      </c>
    </row>
    <row r="74" spans="1:5">
      <c r="A74" s="116" t="s">
        <v>351</v>
      </c>
      <c r="B74" s="117" t="s">
        <v>502</v>
      </c>
      <c r="C74" s="117" t="s">
        <v>503</v>
      </c>
      <c r="D74" s="117" t="s">
        <v>504</v>
      </c>
      <c r="E74" s="118" t="s">
        <v>599</v>
      </c>
    </row>
    <row r="75" spans="1:5">
      <c r="A75" s="116" t="s">
        <v>351</v>
      </c>
      <c r="B75" s="117" t="s">
        <v>505</v>
      </c>
      <c r="C75" s="117" t="s">
        <v>506</v>
      </c>
      <c r="D75" s="117" t="s">
        <v>504</v>
      </c>
      <c r="E75" s="118" t="s">
        <v>599</v>
      </c>
    </row>
    <row r="76" spans="1:5">
      <c r="A76" s="116" t="s">
        <v>351</v>
      </c>
      <c r="B76" s="117" t="s">
        <v>507</v>
      </c>
      <c r="C76" s="117" t="s">
        <v>508</v>
      </c>
      <c r="D76" s="117" t="s">
        <v>509</v>
      </c>
      <c r="E76" s="118" t="s">
        <v>600</v>
      </c>
    </row>
    <row r="77" spans="1:5">
      <c r="A77" s="116" t="s">
        <v>351</v>
      </c>
      <c r="B77" s="117" t="s">
        <v>510</v>
      </c>
      <c r="C77" s="117" t="s">
        <v>511</v>
      </c>
      <c r="D77" s="117" t="s">
        <v>183</v>
      </c>
      <c r="E77" s="118" t="s">
        <v>591</v>
      </c>
    </row>
    <row r="78" spans="1:5">
      <c r="A78" s="116" t="s">
        <v>351</v>
      </c>
      <c r="B78" s="117" t="s">
        <v>512</v>
      </c>
      <c r="C78" s="117" t="s">
        <v>513</v>
      </c>
      <c r="D78" s="117" t="s">
        <v>395</v>
      </c>
      <c r="E78" s="118" t="s">
        <v>588</v>
      </c>
    </row>
    <row r="79" spans="1:5">
      <c r="A79" s="116" t="s">
        <v>351</v>
      </c>
      <c r="B79" s="117" t="s">
        <v>514</v>
      </c>
      <c r="C79" s="117" t="s">
        <v>515</v>
      </c>
      <c r="D79" s="117" t="s">
        <v>199</v>
      </c>
      <c r="E79" s="118" t="s">
        <v>582</v>
      </c>
    </row>
    <row r="80" spans="1:5">
      <c r="A80" s="116" t="s">
        <v>351</v>
      </c>
      <c r="B80" s="117" t="s">
        <v>516</v>
      </c>
      <c r="C80" s="117" t="s">
        <v>517</v>
      </c>
      <c r="D80" s="117" t="s">
        <v>518</v>
      </c>
      <c r="E80" s="118" t="s">
        <v>601</v>
      </c>
    </row>
    <row r="81" spans="1:5">
      <c r="A81" s="116" t="s">
        <v>351</v>
      </c>
      <c r="B81" s="117" t="s">
        <v>519</v>
      </c>
      <c r="C81" s="117" t="s">
        <v>520</v>
      </c>
      <c r="D81" s="117" t="s">
        <v>273</v>
      </c>
      <c r="E81" s="118" t="s">
        <v>595</v>
      </c>
    </row>
    <row r="82" spans="1:5">
      <c r="A82" s="116" t="s">
        <v>351</v>
      </c>
      <c r="B82" s="117" t="s">
        <v>521</v>
      </c>
      <c r="C82" s="117" t="s">
        <v>522</v>
      </c>
      <c r="D82" s="117" t="s">
        <v>273</v>
      </c>
      <c r="E82" s="118" t="s">
        <v>595</v>
      </c>
    </row>
    <row r="83" spans="1:5">
      <c r="A83" s="116" t="s">
        <v>351</v>
      </c>
      <c r="B83" s="117" t="s">
        <v>523</v>
      </c>
      <c r="C83" s="117" t="s">
        <v>524</v>
      </c>
      <c r="D83" s="117" t="s">
        <v>273</v>
      </c>
      <c r="E83" s="118" t="s">
        <v>595</v>
      </c>
    </row>
    <row r="84" spans="1:5">
      <c r="A84" s="116" t="s">
        <v>351</v>
      </c>
      <c r="B84" s="117" t="s">
        <v>525</v>
      </c>
      <c r="C84" s="117" t="s">
        <v>526</v>
      </c>
      <c r="D84" s="117" t="s">
        <v>273</v>
      </c>
      <c r="E84" s="118" t="s">
        <v>595</v>
      </c>
    </row>
    <row r="85" spans="1:5">
      <c r="A85" s="116" t="s">
        <v>351</v>
      </c>
      <c r="B85" s="117" t="s">
        <v>527</v>
      </c>
      <c r="C85" s="117" t="s">
        <v>528</v>
      </c>
      <c r="D85" s="117" t="s">
        <v>529</v>
      </c>
      <c r="E85" s="118" t="s">
        <v>602</v>
      </c>
    </row>
    <row r="86" spans="1:5">
      <c r="A86" s="116" t="s">
        <v>351</v>
      </c>
      <c r="B86" s="117" t="s">
        <v>530</v>
      </c>
      <c r="C86" s="117" t="s">
        <v>531</v>
      </c>
      <c r="D86" s="117" t="s">
        <v>529</v>
      </c>
      <c r="E86" s="118" t="s">
        <v>602</v>
      </c>
    </row>
    <row r="87" spans="1:5">
      <c r="A87" s="116" t="s">
        <v>351</v>
      </c>
      <c r="B87" s="117" t="s">
        <v>532</v>
      </c>
      <c r="C87" s="117" t="s">
        <v>533</v>
      </c>
      <c r="D87" s="117" t="s">
        <v>529</v>
      </c>
      <c r="E87" s="118" t="s">
        <v>602</v>
      </c>
    </row>
    <row r="88" spans="1:5">
      <c r="A88" s="116" t="s">
        <v>351</v>
      </c>
      <c r="B88" s="117" t="s">
        <v>534</v>
      </c>
      <c r="C88" s="117" t="s">
        <v>535</v>
      </c>
      <c r="D88" s="117" t="s">
        <v>536</v>
      </c>
      <c r="E88" s="118" t="s">
        <v>603</v>
      </c>
    </row>
    <row r="89" spans="1:5">
      <c r="A89" s="116" t="s">
        <v>351</v>
      </c>
      <c r="B89" s="117" t="s">
        <v>537</v>
      </c>
      <c r="C89" s="117" t="s">
        <v>538</v>
      </c>
      <c r="D89" s="117" t="s">
        <v>539</v>
      </c>
      <c r="E89" s="118" t="s">
        <v>604</v>
      </c>
    </row>
    <row r="90" spans="1:5">
      <c r="A90" s="116" t="s">
        <v>351</v>
      </c>
      <c r="B90" s="117" t="s">
        <v>540</v>
      </c>
      <c r="C90" s="117" t="s">
        <v>541</v>
      </c>
      <c r="D90" s="117" t="s">
        <v>539</v>
      </c>
      <c r="E90" s="118" t="s">
        <v>604</v>
      </c>
    </row>
    <row r="91" spans="1:5">
      <c r="A91" s="116" t="s">
        <v>351</v>
      </c>
      <c r="B91" s="117" t="s">
        <v>542</v>
      </c>
      <c r="C91" s="117" t="s">
        <v>543</v>
      </c>
      <c r="D91" s="117" t="s">
        <v>544</v>
      </c>
      <c r="E91" s="118" t="s">
        <v>605</v>
      </c>
    </row>
    <row r="92" spans="1:5">
      <c r="A92" s="116" t="s">
        <v>351</v>
      </c>
      <c r="B92" s="117" t="s">
        <v>545</v>
      </c>
      <c r="C92" s="117" t="s">
        <v>546</v>
      </c>
      <c r="D92" s="117" t="s">
        <v>547</v>
      </c>
      <c r="E92" s="118" t="s">
        <v>606</v>
      </c>
    </row>
    <row r="93" spans="1:5">
      <c r="A93" s="116" t="s">
        <v>351</v>
      </c>
      <c r="B93" s="117" t="s">
        <v>548</v>
      </c>
      <c r="C93" s="117" t="s">
        <v>549</v>
      </c>
      <c r="D93" s="117" t="s">
        <v>550</v>
      </c>
      <c r="E93" s="118" t="s">
        <v>607</v>
      </c>
    </row>
    <row r="94" spans="1:5">
      <c r="A94" s="116" t="s">
        <v>351</v>
      </c>
      <c r="B94" s="117" t="s">
        <v>551</v>
      </c>
      <c r="C94" s="117" t="s">
        <v>552</v>
      </c>
      <c r="D94" s="117" t="s">
        <v>553</v>
      </c>
      <c r="E94" s="118" t="s">
        <v>608</v>
      </c>
    </row>
    <row r="95" spans="1:5">
      <c r="A95" s="116" t="s">
        <v>351</v>
      </c>
      <c r="B95" s="117" t="s">
        <v>554</v>
      </c>
      <c r="C95" s="117" t="s">
        <v>555</v>
      </c>
      <c r="D95" s="117" t="s">
        <v>556</v>
      </c>
      <c r="E95" s="118" t="s">
        <v>609</v>
      </c>
    </row>
    <row r="96" spans="1:5">
      <c r="A96" s="116" t="s">
        <v>351</v>
      </c>
      <c r="B96" s="117" t="s">
        <v>557</v>
      </c>
      <c r="C96" s="117" t="s">
        <v>558</v>
      </c>
      <c r="D96" s="117" t="s">
        <v>559</v>
      </c>
      <c r="E96" s="118" t="s">
        <v>610</v>
      </c>
    </row>
    <row r="97" spans="1:5">
      <c r="A97" s="116" t="s">
        <v>351</v>
      </c>
      <c r="B97" s="117" t="s">
        <v>560</v>
      </c>
      <c r="C97" s="117" t="s">
        <v>561</v>
      </c>
      <c r="D97" s="117" t="s">
        <v>562</v>
      </c>
      <c r="E97" s="118" t="s">
        <v>611</v>
      </c>
    </row>
    <row r="98" spans="1:5">
      <c r="A98" s="116" t="s">
        <v>351</v>
      </c>
      <c r="B98" s="117" t="s">
        <v>563</v>
      </c>
      <c r="C98" s="117" t="s">
        <v>564</v>
      </c>
      <c r="D98" s="117" t="s">
        <v>562</v>
      </c>
      <c r="E98" s="118" t="s">
        <v>611</v>
      </c>
    </row>
    <row r="99" spans="1:5">
      <c r="A99" s="116" t="s">
        <v>351</v>
      </c>
      <c r="B99" s="117" t="s">
        <v>565</v>
      </c>
      <c r="C99" s="117" t="s">
        <v>566</v>
      </c>
      <c r="D99" s="117" t="s">
        <v>484</v>
      </c>
      <c r="E99" s="118" t="s">
        <v>596</v>
      </c>
    </row>
    <row r="100" spans="1:5">
      <c r="A100" s="116" t="s">
        <v>351</v>
      </c>
      <c r="B100" s="117" t="s">
        <v>567</v>
      </c>
      <c r="C100" s="117" t="s">
        <v>568</v>
      </c>
      <c r="D100" s="117" t="s">
        <v>484</v>
      </c>
      <c r="E100" s="118" t="s">
        <v>596</v>
      </c>
    </row>
    <row r="101" spans="1:5">
      <c r="A101" s="116" t="s">
        <v>351</v>
      </c>
      <c r="B101" s="117" t="s">
        <v>569</v>
      </c>
      <c r="C101" s="117" t="s">
        <v>570</v>
      </c>
      <c r="D101" s="117" t="s">
        <v>484</v>
      </c>
      <c r="E101" s="118" t="s">
        <v>596</v>
      </c>
    </row>
    <row r="102" spans="1:5">
      <c r="A102" s="116" t="s">
        <v>351</v>
      </c>
      <c r="B102" s="117" t="s">
        <v>571</v>
      </c>
      <c r="C102" s="117" t="s">
        <v>572</v>
      </c>
      <c r="D102" s="117" t="s">
        <v>562</v>
      </c>
      <c r="E102" s="118" t="s">
        <v>611</v>
      </c>
    </row>
    <row r="103" spans="1:5">
      <c r="A103" s="116" t="s">
        <v>248</v>
      </c>
      <c r="B103" s="117" t="s">
        <v>249</v>
      </c>
      <c r="C103" s="117" t="s">
        <v>250</v>
      </c>
      <c r="D103" s="117" t="s">
        <v>251</v>
      </c>
      <c r="E103" s="118" t="s">
        <v>612</v>
      </c>
    </row>
    <row r="104" spans="1:5">
      <c r="A104" s="116" t="s">
        <v>248</v>
      </c>
      <c r="B104" s="117" t="s">
        <v>252</v>
      </c>
      <c r="C104" s="117" t="s">
        <v>253</v>
      </c>
      <c r="D104" s="117" t="s">
        <v>206</v>
      </c>
      <c r="E104" s="118" t="s">
        <v>613</v>
      </c>
    </row>
    <row r="105" spans="1:5">
      <c r="A105" s="116" t="s">
        <v>248</v>
      </c>
      <c r="B105" s="117" t="s">
        <v>254</v>
      </c>
      <c r="C105" s="117" t="s">
        <v>255</v>
      </c>
      <c r="D105" s="117" t="s">
        <v>190</v>
      </c>
      <c r="E105" s="118" t="s">
        <v>583</v>
      </c>
    </row>
    <row r="106" spans="1:5">
      <c r="A106" s="116" t="s">
        <v>248</v>
      </c>
      <c r="B106" s="117" t="s">
        <v>256</v>
      </c>
      <c r="C106" s="117" t="s">
        <v>257</v>
      </c>
      <c r="D106" s="117" t="s">
        <v>199</v>
      </c>
      <c r="E106" s="118" t="s">
        <v>582</v>
      </c>
    </row>
    <row r="107" spans="1:5">
      <c r="A107" s="116" t="s">
        <v>248</v>
      </c>
      <c r="B107" s="117" t="s">
        <v>258</v>
      </c>
      <c r="C107" s="117" t="s">
        <v>259</v>
      </c>
      <c r="D107" s="117" t="s">
        <v>260</v>
      </c>
      <c r="E107" s="118" t="s">
        <v>614</v>
      </c>
    </row>
    <row r="108" spans="1:5">
      <c r="A108" s="116" t="s">
        <v>248</v>
      </c>
      <c r="B108" s="117" t="s">
        <v>261</v>
      </c>
      <c r="C108" s="117" t="s">
        <v>262</v>
      </c>
      <c r="D108" s="117" t="s">
        <v>183</v>
      </c>
      <c r="E108" s="118" t="s">
        <v>591</v>
      </c>
    </row>
    <row r="109" spans="1:5">
      <c r="A109" s="116" t="s">
        <v>248</v>
      </c>
      <c r="B109" s="117" t="s">
        <v>263</v>
      </c>
      <c r="C109" s="117" t="s">
        <v>264</v>
      </c>
      <c r="D109" s="117" t="s">
        <v>265</v>
      </c>
      <c r="E109" s="118" t="s">
        <v>615</v>
      </c>
    </row>
    <row r="110" spans="1:5">
      <c r="A110" s="116" t="s">
        <v>248</v>
      </c>
      <c r="B110" s="117" t="s">
        <v>266</v>
      </c>
      <c r="C110" s="117" t="s">
        <v>267</v>
      </c>
      <c r="D110" s="117" t="s">
        <v>268</v>
      </c>
      <c r="E110" s="118" t="s">
        <v>587</v>
      </c>
    </row>
    <row r="111" spans="1:5">
      <c r="A111" s="116" t="s">
        <v>248</v>
      </c>
      <c r="B111" s="117" t="s">
        <v>269</v>
      </c>
      <c r="C111" s="117" t="s">
        <v>270</v>
      </c>
      <c r="D111" s="117" t="s">
        <v>183</v>
      </c>
      <c r="E111" s="118" t="s">
        <v>591</v>
      </c>
    </row>
    <row r="112" spans="1:5">
      <c r="A112" s="116" t="s">
        <v>248</v>
      </c>
      <c r="B112" s="117" t="s">
        <v>271</v>
      </c>
      <c r="C112" s="117" t="s">
        <v>272</v>
      </c>
      <c r="D112" s="117" t="s">
        <v>273</v>
      </c>
      <c r="E112" s="118" t="s">
        <v>595</v>
      </c>
    </row>
    <row r="113" spans="1:5">
      <c r="A113" s="116" t="s">
        <v>248</v>
      </c>
      <c r="B113" s="117" t="s">
        <v>274</v>
      </c>
      <c r="C113" s="117" t="s">
        <v>275</v>
      </c>
      <c r="D113" s="117" t="s">
        <v>199</v>
      </c>
      <c r="E113" s="118" t="s">
        <v>582</v>
      </c>
    </row>
    <row r="114" spans="1:5">
      <c r="A114" s="116" t="s">
        <v>248</v>
      </c>
      <c r="B114" s="117" t="s">
        <v>276</v>
      </c>
      <c r="C114" s="117" t="s">
        <v>277</v>
      </c>
      <c r="D114" s="117" t="s">
        <v>251</v>
      </c>
      <c r="E114" s="118" t="s">
        <v>612</v>
      </c>
    </row>
    <row r="115" spans="1:5">
      <c r="A115" s="116" t="s">
        <v>248</v>
      </c>
      <c r="B115" s="117" t="s">
        <v>278</v>
      </c>
      <c r="C115" s="117" t="s">
        <v>279</v>
      </c>
      <c r="D115" s="117" t="s">
        <v>280</v>
      </c>
      <c r="E115" s="118" t="s">
        <v>616</v>
      </c>
    </row>
    <row r="116" spans="1:5">
      <c r="A116" s="116" t="s">
        <v>248</v>
      </c>
      <c r="B116" s="117" t="s">
        <v>281</v>
      </c>
      <c r="C116" s="117" t="s">
        <v>282</v>
      </c>
      <c r="D116" s="117" t="s">
        <v>206</v>
      </c>
      <c r="E116" s="118" t="s">
        <v>613</v>
      </c>
    </row>
    <row r="117" spans="1:5">
      <c r="A117" s="116" t="s">
        <v>248</v>
      </c>
      <c r="B117" s="117" t="s">
        <v>283</v>
      </c>
      <c r="C117" s="117" t="s">
        <v>284</v>
      </c>
      <c r="D117" s="117" t="s">
        <v>190</v>
      </c>
      <c r="E117" s="118" t="s">
        <v>583</v>
      </c>
    </row>
    <row r="118" spans="1:5">
      <c r="A118" s="116" t="s">
        <v>248</v>
      </c>
      <c r="B118" s="117" t="s">
        <v>285</v>
      </c>
      <c r="C118" s="117" t="s">
        <v>286</v>
      </c>
      <c r="D118" s="117" t="s">
        <v>199</v>
      </c>
      <c r="E118" s="118" t="s">
        <v>582</v>
      </c>
    </row>
    <row r="119" spans="1:5">
      <c r="A119" s="116" t="s">
        <v>248</v>
      </c>
      <c r="B119" s="117" t="s">
        <v>287</v>
      </c>
      <c r="C119" s="117" t="s">
        <v>288</v>
      </c>
      <c r="D119" s="117" t="s">
        <v>199</v>
      </c>
      <c r="E119" s="118" t="s">
        <v>582</v>
      </c>
    </row>
    <row r="120" spans="1:5">
      <c r="A120" s="116" t="s">
        <v>248</v>
      </c>
      <c r="B120" s="117" t="s">
        <v>289</v>
      </c>
      <c r="C120" s="117" t="s">
        <v>290</v>
      </c>
      <c r="D120" s="117" t="s">
        <v>265</v>
      </c>
      <c r="E120" s="118" t="s">
        <v>615</v>
      </c>
    </row>
    <row r="121" spans="1:5">
      <c r="A121" s="116" t="s">
        <v>248</v>
      </c>
      <c r="B121" s="117" t="s">
        <v>291</v>
      </c>
      <c r="C121" s="117" t="s">
        <v>292</v>
      </c>
      <c r="D121" s="117" t="s">
        <v>268</v>
      </c>
      <c r="E121" s="118" t="s">
        <v>587</v>
      </c>
    </row>
    <row r="122" spans="1:5">
      <c r="A122" s="116" t="s">
        <v>248</v>
      </c>
      <c r="B122" s="117" t="s">
        <v>293</v>
      </c>
      <c r="C122" s="117" t="s">
        <v>294</v>
      </c>
      <c r="D122" s="117" t="s">
        <v>183</v>
      </c>
      <c r="E122" s="118" t="s">
        <v>591</v>
      </c>
    </row>
    <row r="123" spans="1:5">
      <c r="A123" s="116" t="s">
        <v>248</v>
      </c>
      <c r="B123" s="117" t="s">
        <v>295</v>
      </c>
      <c r="C123" s="117" t="s">
        <v>296</v>
      </c>
      <c r="D123" s="117" t="s">
        <v>273</v>
      </c>
      <c r="E123" s="118" t="s">
        <v>595</v>
      </c>
    </row>
    <row r="124" spans="1:5">
      <c r="A124" s="116" t="s">
        <v>248</v>
      </c>
      <c r="B124" s="117" t="s">
        <v>297</v>
      </c>
      <c r="C124" s="117" t="s">
        <v>298</v>
      </c>
      <c r="D124" s="117" t="s">
        <v>199</v>
      </c>
      <c r="E124" s="118" t="s">
        <v>582</v>
      </c>
    </row>
    <row r="125" spans="1:5">
      <c r="A125" s="116" t="s">
        <v>248</v>
      </c>
      <c r="B125" s="117" t="s">
        <v>299</v>
      </c>
      <c r="C125" s="117" t="s">
        <v>300</v>
      </c>
      <c r="D125" s="117" t="s">
        <v>206</v>
      </c>
      <c r="E125" s="118" t="s">
        <v>613</v>
      </c>
    </row>
    <row r="126" spans="1:5">
      <c r="A126" s="116" t="s">
        <v>248</v>
      </c>
      <c r="B126" s="117" t="s">
        <v>301</v>
      </c>
      <c r="C126" s="117" t="s">
        <v>302</v>
      </c>
      <c r="D126" s="117" t="s">
        <v>190</v>
      </c>
      <c r="E126" s="118" t="s">
        <v>583</v>
      </c>
    </row>
    <row r="127" spans="1:5">
      <c r="A127" s="116" t="s">
        <v>248</v>
      </c>
      <c r="B127" s="117" t="s">
        <v>303</v>
      </c>
      <c r="C127" s="117" t="s">
        <v>304</v>
      </c>
      <c r="D127" s="117" t="s">
        <v>199</v>
      </c>
      <c r="E127" s="118" t="s">
        <v>582</v>
      </c>
    </row>
    <row r="128" spans="1:5">
      <c r="A128" s="116" t="s">
        <v>248</v>
      </c>
      <c r="B128" s="117" t="s">
        <v>305</v>
      </c>
      <c r="C128" s="117" t="s">
        <v>306</v>
      </c>
      <c r="D128" s="117" t="s">
        <v>183</v>
      </c>
      <c r="E128" s="118" t="s">
        <v>591</v>
      </c>
    </row>
    <row r="129" spans="1:5">
      <c r="A129" s="116" t="s">
        <v>248</v>
      </c>
      <c r="B129" s="117" t="s">
        <v>307</v>
      </c>
      <c r="C129" s="117" t="s">
        <v>308</v>
      </c>
      <c r="D129" s="117" t="s">
        <v>273</v>
      </c>
      <c r="E129" s="118" t="s">
        <v>595</v>
      </c>
    </row>
    <row r="130" spans="1:5">
      <c r="A130" s="116" t="s">
        <v>248</v>
      </c>
      <c r="B130" s="117" t="s">
        <v>309</v>
      </c>
      <c r="C130" s="117" t="s">
        <v>310</v>
      </c>
      <c r="D130" s="117" t="s">
        <v>199</v>
      </c>
      <c r="E130" s="118" t="s">
        <v>582</v>
      </c>
    </row>
    <row r="131" spans="1:5">
      <c r="A131" s="116" t="s">
        <v>248</v>
      </c>
      <c r="B131" s="117" t="s">
        <v>311</v>
      </c>
      <c r="C131" s="117" t="s">
        <v>312</v>
      </c>
      <c r="D131" s="117" t="s">
        <v>190</v>
      </c>
      <c r="E131" s="118" t="s">
        <v>583</v>
      </c>
    </row>
    <row r="132" spans="1:5">
      <c r="A132" s="116" t="s">
        <v>248</v>
      </c>
      <c r="B132" s="117" t="s">
        <v>313</v>
      </c>
      <c r="C132" s="117" t="s">
        <v>314</v>
      </c>
      <c r="D132" s="117" t="s">
        <v>199</v>
      </c>
      <c r="E132" s="118" t="s">
        <v>582</v>
      </c>
    </row>
    <row r="133" spans="1:5">
      <c r="A133" s="116" t="s">
        <v>248</v>
      </c>
      <c r="B133" s="117" t="s">
        <v>315</v>
      </c>
      <c r="C133" s="117" t="s">
        <v>316</v>
      </c>
      <c r="D133" s="117" t="s">
        <v>199</v>
      </c>
      <c r="E133" s="118" t="s">
        <v>582</v>
      </c>
    </row>
    <row r="134" spans="1:5">
      <c r="A134" s="116" t="s">
        <v>248</v>
      </c>
      <c r="B134" s="117" t="s">
        <v>317</v>
      </c>
      <c r="C134" s="117" t="s">
        <v>318</v>
      </c>
      <c r="D134" s="117" t="s">
        <v>273</v>
      </c>
      <c r="E134" s="118" t="s">
        <v>595</v>
      </c>
    </row>
    <row r="135" spans="1:5">
      <c r="A135" s="116" t="s">
        <v>248</v>
      </c>
      <c r="B135" s="117" t="s">
        <v>319</v>
      </c>
      <c r="C135" s="117" t="s">
        <v>320</v>
      </c>
      <c r="D135" s="117" t="s">
        <v>199</v>
      </c>
      <c r="E135" s="118" t="s">
        <v>582</v>
      </c>
    </row>
    <row r="136" spans="1:5">
      <c r="A136" s="116" t="s">
        <v>248</v>
      </c>
      <c r="B136" s="117" t="s">
        <v>321</v>
      </c>
      <c r="C136" s="117" t="s">
        <v>322</v>
      </c>
      <c r="D136" s="117" t="s">
        <v>206</v>
      </c>
      <c r="E136" s="118" t="s">
        <v>613</v>
      </c>
    </row>
    <row r="137" spans="1:5">
      <c r="A137" s="116" t="s">
        <v>248</v>
      </c>
      <c r="B137" s="117" t="s">
        <v>323</v>
      </c>
      <c r="C137" s="117" t="s">
        <v>324</v>
      </c>
      <c r="D137" s="117" t="s">
        <v>190</v>
      </c>
      <c r="E137" s="118" t="s">
        <v>583</v>
      </c>
    </row>
    <row r="138" spans="1:5">
      <c r="A138" s="116" t="s">
        <v>248</v>
      </c>
      <c r="B138" s="117" t="s">
        <v>325</v>
      </c>
      <c r="C138" s="117" t="s">
        <v>326</v>
      </c>
      <c r="D138" s="117" t="s">
        <v>199</v>
      </c>
      <c r="E138" s="118" t="s">
        <v>582</v>
      </c>
    </row>
    <row r="139" spans="1:5">
      <c r="A139" s="116" t="s">
        <v>248</v>
      </c>
      <c r="B139" s="117" t="s">
        <v>327</v>
      </c>
      <c r="C139" s="117" t="s">
        <v>328</v>
      </c>
      <c r="D139" s="117" t="s">
        <v>199</v>
      </c>
      <c r="E139" s="118" t="s">
        <v>582</v>
      </c>
    </row>
    <row r="140" spans="1:5">
      <c r="A140" s="116" t="s">
        <v>248</v>
      </c>
      <c r="B140" s="117" t="s">
        <v>329</v>
      </c>
      <c r="C140" s="117" t="s">
        <v>330</v>
      </c>
      <c r="D140" s="117" t="s">
        <v>265</v>
      </c>
      <c r="E140" s="118" t="s">
        <v>615</v>
      </c>
    </row>
    <row r="141" spans="1:5">
      <c r="A141" s="116" t="s">
        <v>248</v>
      </c>
      <c r="B141" s="117" t="s">
        <v>331</v>
      </c>
      <c r="C141" s="117" t="s">
        <v>332</v>
      </c>
      <c r="D141" s="117" t="s">
        <v>183</v>
      </c>
      <c r="E141" s="118" t="s">
        <v>591</v>
      </c>
    </row>
    <row r="142" spans="1:5">
      <c r="A142" s="116" t="s">
        <v>248</v>
      </c>
      <c r="B142" s="117" t="s">
        <v>333</v>
      </c>
      <c r="C142" s="117" t="s">
        <v>334</v>
      </c>
      <c r="D142" s="117" t="s">
        <v>273</v>
      </c>
      <c r="E142" s="118" t="s">
        <v>595</v>
      </c>
    </row>
    <row r="143" spans="1:5">
      <c r="A143" s="116" t="s">
        <v>248</v>
      </c>
      <c r="B143" s="117" t="s">
        <v>335</v>
      </c>
      <c r="C143" s="117" t="s">
        <v>336</v>
      </c>
      <c r="D143" s="117" t="s">
        <v>199</v>
      </c>
      <c r="E143" s="118" t="s">
        <v>582</v>
      </c>
    </row>
    <row r="144" spans="1:5">
      <c r="A144" s="116" t="s">
        <v>248</v>
      </c>
      <c r="B144" s="117" t="s">
        <v>337</v>
      </c>
      <c r="C144" s="117" t="s">
        <v>338</v>
      </c>
      <c r="D144" s="117" t="s">
        <v>339</v>
      </c>
      <c r="E144" s="118" t="s">
        <v>617</v>
      </c>
    </row>
    <row r="145" spans="1:5">
      <c r="A145" s="116" t="s">
        <v>248</v>
      </c>
      <c r="B145" s="117" t="s">
        <v>340</v>
      </c>
      <c r="C145" s="117" t="s">
        <v>341</v>
      </c>
      <c r="D145" s="117" t="s">
        <v>339</v>
      </c>
      <c r="E145" s="118" t="s">
        <v>617</v>
      </c>
    </row>
    <row r="146" spans="1:5">
      <c r="A146" s="116" t="s">
        <v>248</v>
      </c>
      <c r="B146" s="117" t="s">
        <v>342</v>
      </c>
      <c r="C146" s="117" t="s">
        <v>343</v>
      </c>
      <c r="D146" s="117" t="s">
        <v>339</v>
      </c>
      <c r="E146" s="118" t="s">
        <v>617</v>
      </c>
    </row>
    <row r="147" spans="1:5">
      <c r="A147" s="116" t="s">
        <v>248</v>
      </c>
      <c r="B147" s="117" t="s">
        <v>344</v>
      </c>
      <c r="C147" s="117" t="s">
        <v>345</v>
      </c>
      <c r="D147" s="117" t="s">
        <v>346</v>
      </c>
      <c r="E147" s="118" t="s">
        <v>590</v>
      </c>
    </row>
    <row r="148" spans="1:5">
      <c r="A148" s="116" t="s">
        <v>248</v>
      </c>
      <c r="B148" s="117" t="s">
        <v>347</v>
      </c>
      <c r="C148" s="117" t="s">
        <v>348</v>
      </c>
      <c r="D148" s="117" t="s">
        <v>346</v>
      </c>
      <c r="E148" s="118" t="s">
        <v>590</v>
      </c>
    </row>
    <row r="149" spans="1:5">
      <c r="A149" s="116" t="s">
        <v>248</v>
      </c>
      <c r="B149" s="117" t="s">
        <v>349</v>
      </c>
      <c r="C149" s="117" t="s">
        <v>350</v>
      </c>
      <c r="D149" s="117" t="s">
        <v>346</v>
      </c>
      <c r="E149" s="118" t="s">
        <v>590</v>
      </c>
    </row>
    <row r="150" spans="1:5">
      <c r="A150" s="116" t="s">
        <v>177</v>
      </c>
      <c r="B150" s="117" t="s">
        <v>178</v>
      </c>
      <c r="C150" s="117" t="s">
        <v>179</v>
      </c>
      <c r="D150" s="117" t="s">
        <v>180</v>
      </c>
      <c r="E150" s="118" t="s">
        <v>598</v>
      </c>
    </row>
    <row r="151" spans="1:5">
      <c r="A151" s="116" t="s">
        <v>177</v>
      </c>
      <c r="B151" s="117" t="s">
        <v>181</v>
      </c>
      <c r="C151" s="117" t="s">
        <v>182</v>
      </c>
      <c r="D151" s="117" t="s">
        <v>183</v>
      </c>
      <c r="E151" s="118" t="s">
        <v>591</v>
      </c>
    </row>
    <row r="152" spans="1:5">
      <c r="A152" s="116" t="s">
        <v>177</v>
      </c>
      <c r="B152" s="117" t="s">
        <v>184</v>
      </c>
      <c r="C152" s="117" t="s">
        <v>185</v>
      </c>
      <c r="D152" s="117" t="s">
        <v>183</v>
      </c>
      <c r="E152" s="118" t="s">
        <v>591</v>
      </c>
    </row>
    <row r="153" spans="1:5">
      <c r="A153" s="116" t="s">
        <v>177</v>
      </c>
      <c r="B153" s="117" t="s">
        <v>186</v>
      </c>
      <c r="C153" s="117" t="s">
        <v>187</v>
      </c>
      <c r="D153" s="117" t="s">
        <v>183</v>
      </c>
      <c r="E153" s="118" t="s">
        <v>591</v>
      </c>
    </row>
    <row r="154" spans="1:5">
      <c r="A154" s="116" t="s">
        <v>177</v>
      </c>
      <c r="B154" s="117" t="s">
        <v>188</v>
      </c>
      <c r="C154" s="117" t="s">
        <v>189</v>
      </c>
      <c r="D154" s="117" t="s">
        <v>190</v>
      </c>
      <c r="E154" s="118" t="s">
        <v>583</v>
      </c>
    </row>
    <row r="155" spans="1:5">
      <c r="A155" s="116" t="s">
        <v>177</v>
      </c>
      <c r="B155" s="117" t="s">
        <v>191</v>
      </c>
      <c r="C155" s="117" t="s">
        <v>192</v>
      </c>
      <c r="D155" s="117" t="s">
        <v>193</v>
      </c>
      <c r="E155" s="118" t="s">
        <v>618</v>
      </c>
    </row>
    <row r="156" spans="1:5">
      <c r="A156" s="116" t="s">
        <v>177</v>
      </c>
      <c r="B156" s="117" t="s">
        <v>194</v>
      </c>
      <c r="C156" s="117" t="s">
        <v>195</v>
      </c>
      <c r="D156" s="117" t="s">
        <v>196</v>
      </c>
      <c r="E156" s="118" t="s">
        <v>619</v>
      </c>
    </row>
    <row r="157" spans="1:5">
      <c r="A157" s="116" t="s">
        <v>177</v>
      </c>
      <c r="B157" s="117" t="s">
        <v>197</v>
      </c>
      <c r="C157" s="117" t="s">
        <v>198</v>
      </c>
      <c r="D157" s="117" t="s">
        <v>199</v>
      </c>
      <c r="E157" s="118" t="s">
        <v>582</v>
      </c>
    </row>
    <row r="158" spans="1:5">
      <c r="A158" s="116" t="s">
        <v>177</v>
      </c>
      <c r="B158" s="117" t="s">
        <v>200</v>
      </c>
      <c r="C158" s="117" t="s">
        <v>201</v>
      </c>
      <c r="D158" s="117" t="s">
        <v>199</v>
      </c>
      <c r="E158" s="118" t="s">
        <v>582</v>
      </c>
    </row>
    <row r="159" spans="1:5">
      <c r="A159" s="116" t="s">
        <v>177</v>
      </c>
      <c r="B159" s="117" t="s">
        <v>202</v>
      </c>
      <c r="C159" s="117" t="s">
        <v>203</v>
      </c>
      <c r="D159" s="117" t="s">
        <v>199</v>
      </c>
      <c r="E159" s="118" t="s">
        <v>582</v>
      </c>
    </row>
    <row r="160" spans="1:5">
      <c r="A160" s="116" t="s">
        <v>177</v>
      </c>
      <c r="B160" s="117" t="s">
        <v>204</v>
      </c>
      <c r="C160" s="117" t="s">
        <v>205</v>
      </c>
      <c r="D160" s="117" t="s">
        <v>206</v>
      </c>
      <c r="E160" s="118" t="s">
        <v>613</v>
      </c>
    </row>
    <row r="161" spans="1:5">
      <c r="A161" s="116" t="s">
        <v>177</v>
      </c>
      <c r="B161" s="117" t="s">
        <v>207</v>
      </c>
      <c r="C161" s="117" t="s">
        <v>208</v>
      </c>
      <c r="D161" s="117" t="s">
        <v>199</v>
      </c>
      <c r="E161" s="118" t="s">
        <v>582</v>
      </c>
    </row>
    <row r="162" spans="1:5">
      <c r="A162" s="116" t="s">
        <v>177</v>
      </c>
      <c r="B162" s="117" t="s">
        <v>209</v>
      </c>
      <c r="C162" s="117" t="s">
        <v>210</v>
      </c>
      <c r="D162" s="117" t="s">
        <v>180</v>
      </c>
      <c r="E162" s="118" t="s">
        <v>598</v>
      </c>
    </row>
    <row r="163" spans="1:5">
      <c r="A163" s="116" t="s">
        <v>177</v>
      </c>
      <c r="B163" s="117" t="s">
        <v>211</v>
      </c>
      <c r="C163" s="117" t="s">
        <v>212</v>
      </c>
      <c r="D163" s="117" t="s">
        <v>183</v>
      </c>
      <c r="E163" s="118" t="s">
        <v>591</v>
      </c>
    </row>
    <row r="164" spans="1:5">
      <c r="A164" s="116" t="s">
        <v>177</v>
      </c>
      <c r="B164" s="117" t="s">
        <v>213</v>
      </c>
      <c r="C164" s="117" t="s">
        <v>214</v>
      </c>
      <c r="D164" s="117" t="s">
        <v>183</v>
      </c>
      <c r="E164" s="118" t="s">
        <v>591</v>
      </c>
    </row>
    <row r="165" spans="1:5">
      <c r="A165" s="116" t="s">
        <v>177</v>
      </c>
      <c r="B165" s="117" t="s">
        <v>215</v>
      </c>
      <c r="C165" s="117" t="s">
        <v>216</v>
      </c>
      <c r="D165" s="117" t="s">
        <v>190</v>
      </c>
      <c r="E165" s="118" t="s">
        <v>583</v>
      </c>
    </row>
    <row r="166" spans="1:5">
      <c r="A166" s="116" t="s">
        <v>177</v>
      </c>
      <c r="B166" s="117" t="s">
        <v>217</v>
      </c>
      <c r="C166" s="117" t="s">
        <v>218</v>
      </c>
      <c r="D166" s="117" t="s">
        <v>219</v>
      </c>
      <c r="E166" s="118" t="s">
        <v>620</v>
      </c>
    </row>
    <row r="167" spans="1:5">
      <c r="A167" s="116" t="s">
        <v>177</v>
      </c>
      <c r="B167" s="117" t="s">
        <v>220</v>
      </c>
      <c r="C167" s="117" t="s">
        <v>221</v>
      </c>
      <c r="D167" s="117" t="s">
        <v>193</v>
      </c>
      <c r="E167" s="118" t="s">
        <v>618</v>
      </c>
    </row>
    <row r="168" spans="1:5">
      <c r="A168" s="116" t="s">
        <v>177</v>
      </c>
      <c r="B168" s="117" t="s">
        <v>222</v>
      </c>
      <c r="C168" s="117" t="s">
        <v>223</v>
      </c>
      <c r="D168" s="117" t="s">
        <v>196</v>
      </c>
      <c r="E168" s="118" t="s">
        <v>619</v>
      </c>
    </row>
    <row r="169" spans="1:5">
      <c r="A169" s="116" t="s">
        <v>177</v>
      </c>
      <c r="B169" s="117" t="s">
        <v>224</v>
      </c>
      <c r="C169" s="117" t="s">
        <v>225</v>
      </c>
      <c r="D169" s="117" t="s">
        <v>199</v>
      </c>
      <c r="E169" s="118" t="s">
        <v>582</v>
      </c>
    </row>
    <row r="170" spans="1:5">
      <c r="A170" s="116" t="s">
        <v>177</v>
      </c>
      <c r="B170" s="117" t="s">
        <v>226</v>
      </c>
      <c r="C170" s="117" t="s">
        <v>227</v>
      </c>
      <c r="D170" s="117" t="s">
        <v>199</v>
      </c>
      <c r="E170" s="118" t="s">
        <v>582</v>
      </c>
    </row>
    <row r="171" spans="1:5">
      <c r="A171" s="116" t="s">
        <v>177</v>
      </c>
      <c r="B171" s="117" t="s">
        <v>228</v>
      </c>
      <c r="C171" s="117" t="s">
        <v>229</v>
      </c>
      <c r="D171" s="117" t="s">
        <v>199</v>
      </c>
      <c r="E171" s="118" t="s">
        <v>582</v>
      </c>
    </row>
    <row r="172" spans="1:5">
      <c r="A172" s="116" t="s">
        <v>177</v>
      </c>
      <c r="B172" s="117" t="s">
        <v>230</v>
      </c>
      <c r="C172" s="117" t="s">
        <v>231</v>
      </c>
      <c r="D172" s="117" t="s">
        <v>206</v>
      </c>
      <c r="E172" s="118" t="s">
        <v>613</v>
      </c>
    </row>
    <row r="173" spans="1:5">
      <c r="A173" s="116" t="s">
        <v>177</v>
      </c>
      <c r="B173" s="117" t="s">
        <v>232</v>
      </c>
      <c r="C173" s="117" t="s">
        <v>233</v>
      </c>
      <c r="D173" s="117" t="s">
        <v>199</v>
      </c>
      <c r="E173" s="118" t="s">
        <v>582</v>
      </c>
    </row>
    <row r="174" spans="1:5">
      <c r="A174" s="116" t="s">
        <v>177</v>
      </c>
      <c r="B174" s="117" t="s">
        <v>234</v>
      </c>
      <c r="C174" s="117" t="s">
        <v>235</v>
      </c>
      <c r="D174" s="117" t="s">
        <v>199</v>
      </c>
      <c r="E174" s="118" t="s">
        <v>582</v>
      </c>
    </row>
    <row r="175" spans="1:5">
      <c r="A175" s="116" t="s">
        <v>177</v>
      </c>
      <c r="B175" s="117" t="s">
        <v>236</v>
      </c>
      <c r="C175" s="117" t="s">
        <v>237</v>
      </c>
      <c r="D175" s="117" t="s">
        <v>199</v>
      </c>
      <c r="E175" s="118" t="s">
        <v>582</v>
      </c>
    </row>
    <row r="176" spans="1:5">
      <c r="A176" s="116" t="s">
        <v>177</v>
      </c>
      <c r="B176" s="117" t="s">
        <v>238</v>
      </c>
      <c r="C176" s="117" t="s">
        <v>239</v>
      </c>
      <c r="D176" s="117" t="s">
        <v>199</v>
      </c>
      <c r="E176" s="118" t="s">
        <v>582</v>
      </c>
    </row>
    <row r="177" spans="1:5">
      <c r="A177" s="116" t="s">
        <v>177</v>
      </c>
      <c r="B177" s="117" t="s">
        <v>240</v>
      </c>
      <c r="C177" s="117" t="s">
        <v>241</v>
      </c>
      <c r="D177" s="117" t="s">
        <v>180</v>
      </c>
      <c r="E177" s="118" t="s">
        <v>598</v>
      </c>
    </row>
    <row r="178" spans="1:5">
      <c r="A178" s="116" t="s">
        <v>177</v>
      </c>
      <c r="B178" s="117" t="s">
        <v>242</v>
      </c>
      <c r="C178" s="117" t="s">
        <v>243</v>
      </c>
      <c r="D178" s="117" t="s">
        <v>183</v>
      </c>
      <c r="E178" s="118" t="s">
        <v>591</v>
      </c>
    </row>
    <row r="179" spans="1:5">
      <c r="A179" s="116" t="s">
        <v>177</v>
      </c>
      <c r="B179" s="117" t="s">
        <v>244</v>
      </c>
      <c r="C179" s="117" t="s">
        <v>245</v>
      </c>
      <c r="D179" s="117" t="s">
        <v>183</v>
      </c>
      <c r="E179" s="118" t="s">
        <v>591</v>
      </c>
    </row>
    <row r="180" spans="1:5">
      <c r="A180" s="116" t="s">
        <v>177</v>
      </c>
      <c r="B180" s="117" t="s">
        <v>246</v>
      </c>
      <c r="C180" s="117" t="s">
        <v>247</v>
      </c>
      <c r="D180" s="117" t="s">
        <v>190</v>
      </c>
      <c r="E180" s="118" t="s">
        <v>583</v>
      </c>
    </row>
    <row r="181" spans="1:5">
      <c r="A181" s="116" t="s">
        <v>98</v>
      </c>
      <c r="B181" s="117" t="s">
        <v>99</v>
      </c>
      <c r="C181" s="117" t="s">
        <v>100</v>
      </c>
      <c r="D181" s="117" t="s">
        <v>101</v>
      </c>
      <c r="E181" s="118" t="s">
        <v>621</v>
      </c>
    </row>
    <row r="182" spans="1:5">
      <c r="A182" s="116" t="s">
        <v>98</v>
      </c>
      <c r="B182" s="117" t="s">
        <v>102</v>
      </c>
      <c r="C182" s="117" t="s">
        <v>103</v>
      </c>
      <c r="D182" s="117" t="s">
        <v>101</v>
      </c>
      <c r="E182" s="118" t="s">
        <v>621</v>
      </c>
    </row>
    <row r="183" spans="1:5">
      <c r="A183" s="116" t="s">
        <v>98</v>
      </c>
      <c r="B183" s="117" t="s">
        <v>104</v>
      </c>
      <c r="C183" s="117" t="s">
        <v>105</v>
      </c>
      <c r="D183" s="117" t="s">
        <v>101</v>
      </c>
      <c r="E183" s="118" t="s">
        <v>621</v>
      </c>
    </row>
    <row r="184" spans="1:5">
      <c r="A184" s="116" t="s">
        <v>98</v>
      </c>
      <c r="B184" s="117" t="s">
        <v>106</v>
      </c>
      <c r="C184" s="117" t="s">
        <v>107</v>
      </c>
      <c r="D184" s="117" t="s">
        <v>101</v>
      </c>
      <c r="E184" s="118" t="s">
        <v>621</v>
      </c>
    </row>
    <row r="185" spans="1:5">
      <c r="A185" s="116" t="s">
        <v>98</v>
      </c>
      <c r="B185" s="117" t="s">
        <v>108</v>
      </c>
      <c r="C185" s="117" t="s">
        <v>109</v>
      </c>
      <c r="D185" s="117" t="s">
        <v>101</v>
      </c>
      <c r="E185" s="118" t="s">
        <v>621</v>
      </c>
    </row>
    <row r="186" spans="1:5">
      <c r="A186" s="116" t="s">
        <v>98</v>
      </c>
      <c r="B186" s="117" t="s">
        <v>110</v>
      </c>
      <c r="C186" s="117" t="s">
        <v>111</v>
      </c>
      <c r="D186" s="117" t="s">
        <v>101</v>
      </c>
      <c r="E186" s="118" t="s">
        <v>621</v>
      </c>
    </row>
    <row r="187" spans="1:5">
      <c r="A187" s="116" t="s">
        <v>98</v>
      </c>
      <c r="B187" s="117" t="s">
        <v>112</v>
      </c>
      <c r="C187" s="117" t="s">
        <v>113</v>
      </c>
      <c r="D187" s="117" t="s">
        <v>101</v>
      </c>
      <c r="E187" s="118" t="s">
        <v>621</v>
      </c>
    </row>
    <row r="188" spans="1:5">
      <c r="A188" s="116" t="s">
        <v>98</v>
      </c>
      <c r="B188" s="117" t="s">
        <v>114</v>
      </c>
      <c r="C188" s="117" t="s">
        <v>115</v>
      </c>
      <c r="D188" s="117" t="s">
        <v>101</v>
      </c>
      <c r="E188" s="118" t="s">
        <v>621</v>
      </c>
    </row>
    <row r="189" spans="1:5">
      <c r="A189" s="116" t="s">
        <v>98</v>
      </c>
      <c r="B189" s="117" t="s">
        <v>116</v>
      </c>
      <c r="C189" s="117" t="s">
        <v>117</v>
      </c>
      <c r="D189" s="117" t="s">
        <v>101</v>
      </c>
      <c r="E189" s="118" t="s">
        <v>621</v>
      </c>
    </row>
    <row r="190" spans="1:5">
      <c r="A190" s="116" t="s">
        <v>98</v>
      </c>
      <c r="B190" s="117" t="s">
        <v>118</v>
      </c>
      <c r="C190" s="117" t="s">
        <v>119</v>
      </c>
      <c r="D190" s="117" t="s">
        <v>101</v>
      </c>
      <c r="E190" s="118" t="s">
        <v>621</v>
      </c>
    </row>
    <row r="191" spans="1:5">
      <c r="A191" s="116" t="s">
        <v>98</v>
      </c>
      <c r="B191" s="117" t="s">
        <v>120</v>
      </c>
      <c r="C191" s="117" t="s">
        <v>121</v>
      </c>
      <c r="D191" s="117" t="s">
        <v>101</v>
      </c>
      <c r="E191" s="118" t="s">
        <v>621</v>
      </c>
    </row>
    <row r="192" spans="1:5">
      <c r="A192" s="116" t="s">
        <v>98</v>
      </c>
      <c r="B192" s="117" t="s">
        <v>122</v>
      </c>
      <c r="C192" s="117" t="s">
        <v>123</v>
      </c>
      <c r="D192" s="117" t="s">
        <v>101</v>
      </c>
      <c r="E192" s="118" t="s">
        <v>621</v>
      </c>
    </row>
    <row r="193" spans="1:5">
      <c r="A193" s="116" t="s">
        <v>98</v>
      </c>
      <c r="B193" s="117" t="s">
        <v>125</v>
      </c>
      <c r="C193" s="117" t="s">
        <v>126</v>
      </c>
      <c r="D193" s="117" t="s">
        <v>101</v>
      </c>
      <c r="E193" s="118" t="s">
        <v>621</v>
      </c>
    </row>
    <row r="194" spans="1:5">
      <c r="A194" s="116" t="s">
        <v>98</v>
      </c>
      <c r="B194" s="117" t="s">
        <v>127</v>
      </c>
      <c r="C194" s="117" t="s">
        <v>128</v>
      </c>
      <c r="D194" s="117" t="s">
        <v>101</v>
      </c>
      <c r="E194" s="118" t="s">
        <v>621</v>
      </c>
    </row>
    <row r="195" spans="1:5">
      <c r="A195" s="116" t="s">
        <v>98</v>
      </c>
      <c r="B195" s="117" t="s">
        <v>129</v>
      </c>
      <c r="C195" s="117" t="s">
        <v>130</v>
      </c>
      <c r="D195" s="117" t="s">
        <v>101</v>
      </c>
      <c r="E195" s="118" t="s">
        <v>621</v>
      </c>
    </row>
    <row r="196" spans="1:5">
      <c r="A196" s="116" t="s">
        <v>98</v>
      </c>
      <c r="B196" s="117" t="s">
        <v>131</v>
      </c>
      <c r="C196" s="117" t="s">
        <v>132</v>
      </c>
      <c r="D196" s="117" t="s">
        <v>101</v>
      </c>
      <c r="E196" s="118" t="s">
        <v>621</v>
      </c>
    </row>
    <row r="197" spans="1:5">
      <c r="A197" s="116" t="s">
        <v>98</v>
      </c>
      <c r="B197" s="117" t="s">
        <v>133</v>
      </c>
      <c r="C197" s="117" t="s">
        <v>134</v>
      </c>
      <c r="D197" s="117" t="s">
        <v>101</v>
      </c>
      <c r="E197" s="118" t="s">
        <v>621</v>
      </c>
    </row>
    <row r="198" spans="1:5">
      <c r="A198" s="116" t="s">
        <v>98</v>
      </c>
      <c r="B198" s="117" t="s">
        <v>135</v>
      </c>
      <c r="C198" s="117" t="s">
        <v>136</v>
      </c>
      <c r="D198" s="117" t="s">
        <v>101</v>
      </c>
      <c r="E198" s="118" t="s">
        <v>621</v>
      </c>
    </row>
    <row r="199" spans="1:5">
      <c r="A199" s="116" t="s">
        <v>98</v>
      </c>
      <c r="B199" s="117" t="s">
        <v>137</v>
      </c>
      <c r="C199" s="117" t="s">
        <v>138</v>
      </c>
      <c r="D199" s="117" t="s">
        <v>101</v>
      </c>
      <c r="E199" s="118" t="s">
        <v>621</v>
      </c>
    </row>
    <row r="200" spans="1:5">
      <c r="A200" s="116" t="s">
        <v>98</v>
      </c>
      <c r="B200" s="117" t="s">
        <v>139</v>
      </c>
      <c r="C200" s="117" t="s">
        <v>140</v>
      </c>
      <c r="D200" s="117" t="s">
        <v>101</v>
      </c>
      <c r="E200" s="118" t="s">
        <v>621</v>
      </c>
    </row>
    <row r="201" spans="1:5">
      <c r="A201" s="116" t="s">
        <v>98</v>
      </c>
      <c r="B201" s="117" t="s">
        <v>141</v>
      </c>
      <c r="C201" s="117" t="s">
        <v>142</v>
      </c>
      <c r="D201" s="117" t="s">
        <v>101</v>
      </c>
      <c r="E201" s="118" t="s">
        <v>621</v>
      </c>
    </row>
    <row r="202" spans="1:5">
      <c r="A202" s="116" t="s">
        <v>98</v>
      </c>
      <c r="B202" s="117" t="s">
        <v>143</v>
      </c>
      <c r="C202" s="117" t="s">
        <v>144</v>
      </c>
      <c r="D202" s="117" t="s">
        <v>101</v>
      </c>
      <c r="E202" s="118" t="s">
        <v>621</v>
      </c>
    </row>
    <row r="203" spans="1:5">
      <c r="A203" s="116" t="s">
        <v>98</v>
      </c>
      <c r="B203" s="117" t="s">
        <v>145</v>
      </c>
      <c r="C203" s="117" t="s">
        <v>146</v>
      </c>
      <c r="D203" s="117" t="s">
        <v>101</v>
      </c>
      <c r="E203" s="118" t="s">
        <v>621</v>
      </c>
    </row>
    <row r="204" spans="1:5">
      <c r="A204" s="116" t="s">
        <v>98</v>
      </c>
      <c r="B204" s="117" t="s">
        <v>147</v>
      </c>
      <c r="C204" s="117" t="s">
        <v>148</v>
      </c>
      <c r="D204" s="117" t="s">
        <v>101</v>
      </c>
      <c r="E204" s="118" t="s">
        <v>621</v>
      </c>
    </row>
    <row r="205" spans="1:5">
      <c r="A205" s="116" t="s">
        <v>98</v>
      </c>
      <c r="B205" s="117" t="s">
        <v>149</v>
      </c>
      <c r="C205" s="117" t="s">
        <v>150</v>
      </c>
      <c r="D205" s="117" t="s">
        <v>101</v>
      </c>
      <c r="E205" s="118" t="s">
        <v>621</v>
      </c>
    </row>
    <row r="206" spans="1:5">
      <c r="A206" s="116" t="s">
        <v>98</v>
      </c>
      <c r="B206" s="117" t="s">
        <v>151</v>
      </c>
      <c r="C206" s="117" t="s">
        <v>152</v>
      </c>
      <c r="D206" s="117" t="s">
        <v>101</v>
      </c>
      <c r="E206" s="118" t="s">
        <v>621</v>
      </c>
    </row>
    <row r="207" spans="1:5">
      <c r="A207" s="116" t="s">
        <v>98</v>
      </c>
      <c r="B207" s="117" t="s">
        <v>153</v>
      </c>
      <c r="C207" s="117" t="s">
        <v>154</v>
      </c>
      <c r="D207" s="117" t="s">
        <v>101</v>
      </c>
      <c r="E207" s="118" t="s">
        <v>621</v>
      </c>
    </row>
    <row r="208" spans="1:5">
      <c r="A208" s="116" t="s">
        <v>98</v>
      </c>
      <c r="B208" s="117" t="s">
        <v>155</v>
      </c>
      <c r="C208" s="117" t="s">
        <v>156</v>
      </c>
      <c r="D208" s="117" t="s">
        <v>101</v>
      </c>
      <c r="E208" s="118" t="s">
        <v>621</v>
      </c>
    </row>
    <row r="209" spans="1:5">
      <c r="A209" s="116" t="s">
        <v>98</v>
      </c>
      <c r="B209" s="117" t="s">
        <v>157</v>
      </c>
      <c r="C209" s="117" t="s">
        <v>158</v>
      </c>
      <c r="D209" s="117" t="s">
        <v>101</v>
      </c>
      <c r="E209" s="118" t="s">
        <v>621</v>
      </c>
    </row>
    <row r="210" spans="1:5">
      <c r="A210" s="116" t="s">
        <v>98</v>
      </c>
      <c r="B210" s="117" t="s">
        <v>159</v>
      </c>
      <c r="C210" s="117" t="s">
        <v>160</v>
      </c>
      <c r="D210" s="117" t="s">
        <v>101</v>
      </c>
      <c r="E210" s="118" t="s">
        <v>621</v>
      </c>
    </row>
    <row r="211" spans="1:5">
      <c r="A211" s="116" t="s">
        <v>98</v>
      </c>
      <c r="B211" s="117" t="s">
        <v>161</v>
      </c>
      <c r="C211" s="117" t="s">
        <v>162</v>
      </c>
      <c r="D211" s="117" t="s">
        <v>101</v>
      </c>
      <c r="E211" s="118" t="s">
        <v>621</v>
      </c>
    </row>
    <row r="212" spans="1:5">
      <c r="A212" s="116" t="s">
        <v>98</v>
      </c>
      <c r="B212" s="117" t="s">
        <v>163</v>
      </c>
      <c r="C212" s="117" t="s">
        <v>164</v>
      </c>
      <c r="D212" s="117" t="s">
        <v>101</v>
      </c>
      <c r="E212" s="118" t="s">
        <v>621</v>
      </c>
    </row>
    <row r="213" spans="1:5">
      <c r="A213" s="116" t="s">
        <v>98</v>
      </c>
      <c r="B213" s="117" t="s">
        <v>165</v>
      </c>
      <c r="C213" s="117" t="s">
        <v>166</v>
      </c>
      <c r="D213" s="117" t="s">
        <v>101</v>
      </c>
      <c r="E213" s="118" t="s">
        <v>621</v>
      </c>
    </row>
    <row r="214" spans="1:5">
      <c r="A214" s="116" t="s">
        <v>98</v>
      </c>
      <c r="B214" s="117" t="s">
        <v>167</v>
      </c>
      <c r="C214" s="117" t="s">
        <v>168</v>
      </c>
      <c r="D214" s="117" t="s">
        <v>101</v>
      </c>
      <c r="E214" s="118" t="s">
        <v>621</v>
      </c>
    </row>
    <row r="215" spans="1:5">
      <c r="A215" s="116" t="s">
        <v>98</v>
      </c>
      <c r="B215" s="117" t="s">
        <v>169</v>
      </c>
      <c r="C215" s="117" t="s">
        <v>170</v>
      </c>
      <c r="D215" s="117" t="s">
        <v>101</v>
      </c>
      <c r="E215" s="118" t="s">
        <v>621</v>
      </c>
    </row>
    <row r="216" spans="1:5">
      <c r="A216" s="116" t="s">
        <v>98</v>
      </c>
      <c r="B216" s="117" t="s">
        <v>171</v>
      </c>
      <c r="C216" s="117" t="s">
        <v>172</v>
      </c>
      <c r="D216" s="117" t="s">
        <v>101</v>
      </c>
      <c r="E216" s="118" t="s">
        <v>621</v>
      </c>
    </row>
    <row r="217" spans="1:5">
      <c r="A217" s="116" t="s">
        <v>98</v>
      </c>
      <c r="B217" s="117" t="s">
        <v>173</v>
      </c>
      <c r="C217" s="117" t="s">
        <v>174</v>
      </c>
      <c r="D217" s="117" t="s">
        <v>101</v>
      </c>
      <c r="E217" s="118" t="s">
        <v>621</v>
      </c>
    </row>
    <row r="218" spans="1:5" ht="15" thickBot="1">
      <c r="A218" s="119" t="s">
        <v>98</v>
      </c>
      <c r="B218" s="120" t="s">
        <v>175</v>
      </c>
      <c r="C218" s="120" t="s">
        <v>176</v>
      </c>
      <c r="D218" s="120" t="s">
        <v>101</v>
      </c>
      <c r="E218" s="121" t="s">
        <v>621</v>
      </c>
    </row>
  </sheetData>
  <autoFilter ref="A3:E218" xr:uid="{94444817-9D48-43FB-B39F-CE83EE60A83D}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14E3B6-1B31-462E-836A-2CBE7D82FC24}">
  <dimension ref="A1:P36"/>
  <sheetViews>
    <sheetView workbookViewId="0">
      <selection activeCell="P3" sqref="P3"/>
    </sheetView>
  </sheetViews>
  <sheetFormatPr defaultRowHeight="14.45"/>
  <cols>
    <col min="1" max="1" width="18.42578125" bestFit="1" customWidth="1"/>
    <col min="2" max="2" width="17.7109375" bestFit="1" customWidth="1"/>
    <col min="3" max="3" width="39" customWidth="1"/>
    <col min="4" max="4" width="12.140625" bestFit="1" customWidth="1"/>
    <col min="5" max="10" width="16.140625" bestFit="1" customWidth="1"/>
    <col min="11" max="16" width="19" bestFit="1" customWidth="1"/>
  </cols>
  <sheetData>
    <row r="1" spans="1:16">
      <c r="A1" s="75" t="s">
        <v>622</v>
      </c>
      <c r="B1" s="76"/>
      <c r="C1" s="76"/>
      <c r="D1" s="76"/>
      <c r="E1" s="76"/>
      <c r="F1" s="76"/>
      <c r="G1" s="76"/>
      <c r="H1" s="76"/>
      <c r="I1" s="76"/>
      <c r="J1" s="76"/>
      <c r="K1" s="76"/>
      <c r="L1" s="76"/>
      <c r="M1" s="76"/>
      <c r="N1" s="76"/>
      <c r="O1" s="76"/>
      <c r="P1" s="76"/>
    </row>
    <row r="3" spans="1:16">
      <c r="A3" s="109" t="s">
        <v>90</v>
      </c>
      <c r="B3" s="73" t="s">
        <v>94</v>
      </c>
      <c r="C3" s="73" t="s">
        <v>581</v>
      </c>
      <c r="D3" s="73" t="s">
        <v>623</v>
      </c>
      <c r="E3" s="73" t="s">
        <v>624</v>
      </c>
      <c r="F3" s="73" t="s">
        <v>625</v>
      </c>
      <c r="G3" s="73" t="s">
        <v>626</v>
      </c>
      <c r="H3" s="73" t="s">
        <v>627</v>
      </c>
      <c r="I3" s="73" t="s">
        <v>628</v>
      </c>
      <c r="J3" s="73" t="s">
        <v>629</v>
      </c>
      <c r="K3" s="73" t="s">
        <v>630</v>
      </c>
      <c r="L3" s="73" t="s">
        <v>631</v>
      </c>
      <c r="M3" s="73" t="s">
        <v>632</v>
      </c>
      <c r="N3" s="73" t="s">
        <v>633</v>
      </c>
      <c r="O3" s="73" t="s">
        <v>634</v>
      </c>
      <c r="P3" s="73" t="s">
        <v>635</v>
      </c>
    </row>
    <row r="4" spans="1:16">
      <c r="A4" s="122" t="s">
        <v>97</v>
      </c>
      <c r="B4" s="122" t="s">
        <v>458</v>
      </c>
      <c r="C4" s="122" t="s">
        <v>593</v>
      </c>
      <c r="D4" s="123">
        <v>217706.85910081543</v>
      </c>
      <c r="E4" s="123">
        <v>20.775860849276217</v>
      </c>
      <c r="F4" s="123">
        <v>8056.6393334103896</v>
      </c>
      <c r="G4" s="123">
        <v>1585.5758626652819</v>
      </c>
      <c r="H4" s="123">
        <v>2404.3403314656844</v>
      </c>
      <c r="I4" s="123">
        <v>2360.6858497627818</v>
      </c>
      <c r="J4" s="123">
        <v>5.8683957885990052</v>
      </c>
      <c r="K4" s="76">
        <f t="shared" ref="K4:P5" si="0">E4/$D4</f>
        <v>9.5430437677001967E-5</v>
      </c>
      <c r="L4" s="76">
        <f t="shared" si="0"/>
        <v>3.7006823609905329E-2</v>
      </c>
      <c r="M4" s="76">
        <f t="shared" si="0"/>
        <v>7.28307720397103E-3</v>
      </c>
      <c r="N4" s="76">
        <f t="shared" si="0"/>
        <v>1.1043934680773127E-2</v>
      </c>
      <c r="O4" s="76">
        <f t="shared" si="0"/>
        <v>1.0843415129468192E-2</v>
      </c>
      <c r="P4" s="76">
        <f t="shared" si="0"/>
        <v>2.6955493330972524E-5</v>
      </c>
    </row>
    <row r="5" spans="1:16">
      <c r="A5" s="122" t="s">
        <v>97</v>
      </c>
      <c r="B5" s="122" t="s">
        <v>395</v>
      </c>
      <c r="C5" s="122" t="s">
        <v>588</v>
      </c>
      <c r="D5" s="123">
        <v>52023.991699420789</v>
      </c>
      <c r="E5" s="123">
        <v>4.093024233685405</v>
      </c>
      <c r="F5" s="123">
        <v>1925.6453261515403</v>
      </c>
      <c r="G5" s="123">
        <v>378.88111723988601</v>
      </c>
      <c r="H5" s="123">
        <v>609.42337503649105</v>
      </c>
      <c r="I5" s="123">
        <v>481.93549869427437</v>
      </c>
      <c r="J5" s="123">
        <v>1.351962059489721</v>
      </c>
      <c r="K5" s="76">
        <f t="shared" si="0"/>
        <v>7.8675705188746117E-5</v>
      </c>
      <c r="L5" s="76">
        <f t="shared" si="0"/>
        <v>3.7014563151504185E-2</v>
      </c>
      <c r="M5" s="76">
        <f t="shared" si="0"/>
        <v>7.2828151947460871E-3</v>
      </c>
      <c r="N5" s="76">
        <f t="shared" si="0"/>
        <v>1.1714275570347595E-2</v>
      </c>
      <c r="O5" s="76">
        <f t="shared" si="0"/>
        <v>9.2637162768815385E-3</v>
      </c>
      <c r="P5" s="76">
        <f t="shared" si="0"/>
        <v>2.5987280393649092E-5</v>
      </c>
    </row>
    <row r="6" spans="1:16">
      <c r="A6" s="122" t="s">
        <v>97</v>
      </c>
      <c r="B6" s="122" t="s">
        <v>268</v>
      </c>
      <c r="C6" s="122" t="s">
        <v>587</v>
      </c>
      <c r="D6" s="123">
        <v>56997.48250600684</v>
      </c>
      <c r="E6" s="123">
        <v>4.093024233685405</v>
      </c>
      <c r="F6" s="123">
        <v>2097.2535462461574</v>
      </c>
      <c r="G6" s="123">
        <v>393.68573846311483</v>
      </c>
      <c r="H6" s="123">
        <v>649.72519998762721</v>
      </c>
      <c r="I6" s="123">
        <v>506.20613013254035</v>
      </c>
      <c r="J6" s="123">
        <v>1.351962059489721</v>
      </c>
      <c r="K6" s="76">
        <f t="shared" ref="K6:K36" si="1">E6/$D6</f>
        <v>7.1810614324133534E-5</v>
      </c>
      <c r="L6" s="76">
        <f t="shared" ref="L6:L36" si="2">F6/$D6</f>
        <v>3.6795546996749064E-2</v>
      </c>
      <c r="M6" s="76">
        <f t="shared" ref="M6:M36" si="3">G6/$D6</f>
        <v>6.9070724030947358E-3</v>
      </c>
      <c r="N6" s="76">
        <f t="shared" ref="N6:N36" si="4">H6/$D6</f>
        <v>1.1399191182157108E-2</v>
      </c>
      <c r="O6" s="76">
        <f t="shared" ref="O6:O36" si="5">I6/$D6</f>
        <v>8.8812015527035323E-3</v>
      </c>
      <c r="P6" s="76">
        <f t="shared" ref="P6:P36" si="6">J6/$D6</f>
        <v>2.37196802393376E-5</v>
      </c>
    </row>
    <row r="7" spans="1:16">
      <c r="A7" s="122" t="s">
        <v>97</v>
      </c>
      <c r="B7" s="122" t="s">
        <v>375</v>
      </c>
      <c r="C7" s="122" t="s">
        <v>585</v>
      </c>
      <c r="D7" s="123">
        <v>48302.497189409405</v>
      </c>
      <c r="E7" s="123">
        <v>2.6267213646782972</v>
      </c>
      <c r="F7" s="123">
        <v>1505.4483078959743</v>
      </c>
      <c r="G7" s="123">
        <v>275.6812961006367</v>
      </c>
      <c r="H7" s="123">
        <v>441.10171733438551</v>
      </c>
      <c r="I7" s="123">
        <v>436.29490993164501</v>
      </c>
      <c r="J7" s="123">
        <v>0.90026383846805025</v>
      </c>
      <c r="K7" s="76">
        <f t="shared" si="1"/>
        <v>5.4380653538016677E-5</v>
      </c>
      <c r="L7" s="76">
        <f t="shared" si="2"/>
        <v>3.1167090637004423E-2</v>
      </c>
      <c r="M7" s="76">
        <f t="shared" si="3"/>
        <v>5.7073922083076354E-3</v>
      </c>
      <c r="N7" s="76">
        <f t="shared" si="4"/>
        <v>9.1320685886008297E-3</v>
      </c>
      <c r="O7" s="76">
        <f t="shared" si="5"/>
        <v>9.03255391167033E-3</v>
      </c>
      <c r="P7" s="76">
        <f t="shared" si="6"/>
        <v>1.8638039249561578E-5</v>
      </c>
    </row>
    <row r="8" spans="1:16">
      <c r="A8" s="122" t="s">
        <v>97</v>
      </c>
      <c r="B8" s="122" t="s">
        <v>378</v>
      </c>
      <c r="C8" s="122" t="s">
        <v>586</v>
      </c>
      <c r="D8" s="123">
        <v>5453.9570222580169</v>
      </c>
      <c r="E8" s="123">
        <v>0.99533804022005712</v>
      </c>
      <c r="F8" s="123">
        <v>7.8007655256980133</v>
      </c>
      <c r="G8" s="123">
        <v>17.814174970066709</v>
      </c>
      <c r="H8" s="123">
        <v>26.790431945289221</v>
      </c>
      <c r="I8" s="123">
        <v>26.379090033865559</v>
      </c>
      <c r="J8" s="123">
        <v>3.7029374177947265E-2</v>
      </c>
      <c r="K8" s="76">
        <f t="shared" si="1"/>
        <v>1.8249832849030645E-4</v>
      </c>
      <c r="L8" s="76">
        <f t="shared" si="2"/>
        <v>1.4302946454954615E-3</v>
      </c>
      <c r="M8" s="76">
        <f t="shared" si="3"/>
        <v>3.2662844421702804E-3</v>
      </c>
      <c r="N8" s="76">
        <f t="shared" si="4"/>
        <v>4.9121091046290637E-3</v>
      </c>
      <c r="O8" s="76">
        <f t="shared" si="5"/>
        <v>4.8366882845263482E-3</v>
      </c>
      <c r="P8" s="76">
        <f t="shared" si="6"/>
        <v>6.7894510401947704E-6</v>
      </c>
    </row>
    <row r="9" spans="1:16">
      <c r="A9" s="122" t="s">
        <v>97</v>
      </c>
      <c r="B9" s="122" t="s">
        <v>489</v>
      </c>
      <c r="C9" s="122" t="s">
        <v>597</v>
      </c>
      <c r="D9" s="123">
        <v>50856542</v>
      </c>
      <c r="E9" s="7"/>
      <c r="F9" s="123">
        <v>198715.719474468</v>
      </c>
      <c r="G9" s="123">
        <v>249895.46722655799</v>
      </c>
      <c r="H9" s="123">
        <v>5692.4477574333796</v>
      </c>
      <c r="I9" s="123">
        <v>18593.270974128001</v>
      </c>
      <c r="J9" s="7"/>
      <c r="K9" s="76">
        <f t="shared" si="1"/>
        <v>0</v>
      </c>
      <c r="L9" s="76">
        <f t="shared" si="2"/>
        <v>3.9073777268314467E-3</v>
      </c>
      <c r="M9" s="76">
        <f t="shared" si="3"/>
        <v>4.9137329711988276E-3</v>
      </c>
      <c r="N9" s="76">
        <f t="shared" si="4"/>
        <v>1.1193147496016107E-4</v>
      </c>
      <c r="O9" s="76">
        <f t="shared" si="5"/>
        <v>3.6560234422010058E-4</v>
      </c>
      <c r="P9" s="76">
        <f t="shared" si="6"/>
        <v>0</v>
      </c>
    </row>
    <row r="10" spans="1:16">
      <c r="A10" s="122" t="s">
        <v>97</v>
      </c>
      <c r="B10" s="122" t="s">
        <v>433</v>
      </c>
      <c r="C10" s="122" t="s">
        <v>592</v>
      </c>
      <c r="D10" s="123">
        <v>1410992.52803005</v>
      </c>
      <c r="E10" s="7"/>
      <c r="F10" s="123">
        <v>4304.7746254677604</v>
      </c>
      <c r="G10" s="123">
        <v>4894.8011050882196</v>
      </c>
      <c r="H10" s="123">
        <v>2020.29980869464</v>
      </c>
      <c r="I10" s="123">
        <v>2754.8978413689201</v>
      </c>
      <c r="J10" s="7"/>
      <c r="K10" s="76">
        <f t="shared" si="1"/>
        <v>0</v>
      </c>
      <c r="L10" s="76">
        <f t="shared" si="2"/>
        <v>3.0508840691579348E-3</v>
      </c>
      <c r="M10" s="76">
        <f t="shared" si="3"/>
        <v>3.4690482109937686E-3</v>
      </c>
      <c r="N10" s="76">
        <f t="shared" si="4"/>
        <v>1.431828849948108E-3</v>
      </c>
      <c r="O10" s="76">
        <f t="shared" si="5"/>
        <v>1.9524538838027418E-3</v>
      </c>
      <c r="P10" s="76">
        <f t="shared" si="6"/>
        <v>0</v>
      </c>
    </row>
    <row r="11" spans="1:16">
      <c r="A11" s="122" t="s">
        <v>97</v>
      </c>
      <c r="B11" s="122" t="s">
        <v>509</v>
      </c>
      <c r="C11" s="122" t="s">
        <v>600</v>
      </c>
      <c r="D11" s="123">
        <v>19919879</v>
      </c>
      <c r="E11" s="7"/>
      <c r="F11" s="123">
        <v>198715.719474468</v>
      </c>
      <c r="G11" s="123">
        <v>249895.46722655799</v>
      </c>
      <c r="H11" s="123">
        <v>5692.4477574333796</v>
      </c>
      <c r="I11" s="123">
        <v>18593.270974128001</v>
      </c>
      <c r="J11" s="7"/>
      <c r="K11" s="76">
        <f t="shared" si="1"/>
        <v>0</v>
      </c>
      <c r="L11" s="76">
        <f t="shared" si="2"/>
        <v>9.9757493243040288E-3</v>
      </c>
      <c r="M11" s="76">
        <f t="shared" si="3"/>
        <v>1.2545029376260668E-2</v>
      </c>
      <c r="N11" s="76">
        <f t="shared" si="4"/>
        <v>2.8576718550516193E-4</v>
      </c>
      <c r="O11" s="76">
        <f t="shared" si="5"/>
        <v>9.3340280702146837E-4</v>
      </c>
      <c r="P11" s="76">
        <f t="shared" si="6"/>
        <v>0</v>
      </c>
    </row>
    <row r="12" spans="1:16">
      <c r="A12" s="122" t="s">
        <v>97</v>
      </c>
      <c r="B12" s="122" t="s">
        <v>193</v>
      </c>
      <c r="C12" s="122" t="s">
        <v>618</v>
      </c>
      <c r="D12" s="123">
        <v>217706.85910081543</v>
      </c>
      <c r="E12" s="123">
        <v>20.775860849276217</v>
      </c>
      <c r="F12" s="123">
        <v>8056.6393334103896</v>
      </c>
      <c r="G12" s="123">
        <v>1585.5758626652819</v>
      </c>
      <c r="H12" s="123">
        <v>2404.3403314656844</v>
      </c>
      <c r="I12" s="123">
        <v>2360.6858497627818</v>
      </c>
      <c r="J12" s="123">
        <v>5.8683957885990052</v>
      </c>
      <c r="K12" s="76">
        <f t="shared" si="1"/>
        <v>9.5430437677001967E-5</v>
      </c>
      <c r="L12" s="76">
        <f t="shared" si="2"/>
        <v>3.7006823609905329E-2</v>
      </c>
      <c r="M12" s="76">
        <f t="shared" si="3"/>
        <v>7.28307720397103E-3</v>
      </c>
      <c r="N12" s="76">
        <f t="shared" si="4"/>
        <v>1.1043934680773127E-2</v>
      </c>
      <c r="O12" s="76">
        <f t="shared" si="5"/>
        <v>1.0843415129468192E-2</v>
      </c>
      <c r="P12" s="76">
        <f t="shared" si="6"/>
        <v>2.6955493330972524E-5</v>
      </c>
    </row>
    <row r="13" spans="1:16">
      <c r="A13" s="122" t="s">
        <v>97</v>
      </c>
      <c r="B13" s="122" t="s">
        <v>346</v>
      </c>
      <c r="C13" s="122" t="s">
        <v>590</v>
      </c>
      <c r="D13" s="123">
        <v>252970.87537863181</v>
      </c>
      <c r="E13" s="7"/>
      <c r="F13" s="123">
        <v>6049.6626639538663</v>
      </c>
      <c r="G13" s="123">
        <v>8341.3038079087746</v>
      </c>
      <c r="H13" s="123">
        <v>5157.3597620852634</v>
      </c>
      <c r="I13" s="123">
        <v>786.16403284837759</v>
      </c>
      <c r="J13" s="7"/>
      <c r="K13" s="76">
        <f t="shared" si="1"/>
        <v>0</v>
      </c>
      <c r="L13" s="76">
        <f t="shared" si="2"/>
        <v>2.3914463097378661E-2</v>
      </c>
      <c r="M13" s="76">
        <f t="shared" si="3"/>
        <v>3.2973376067201431E-2</v>
      </c>
      <c r="N13" s="76">
        <f t="shared" si="4"/>
        <v>2.0387168105284979E-2</v>
      </c>
      <c r="O13" s="76">
        <f t="shared" si="5"/>
        <v>3.1077254710515346E-3</v>
      </c>
      <c r="P13" s="76">
        <f t="shared" si="6"/>
        <v>0</v>
      </c>
    </row>
    <row r="14" spans="1:16">
      <c r="A14" s="122" t="s">
        <v>97</v>
      </c>
      <c r="B14" s="122" t="s">
        <v>412</v>
      </c>
      <c r="C14" s="122" t="s">
        <v>589</v>
      </c>
      <c r="D14" s="123">
        <v>160653.7487559095</v>
      </c>
      <c r="E14" s="7"/>
      <c r="F14" s="123">
        <v>1227.5768628152848</v>
      </c>
      <c r="G14" s="123">
        <v>3858.9897990905206</v>
      </c>
      <c r="H14" s="7"/>
      <c r="I14" s="7"/>
      <c r="J14" s="7"/>
      <c r="K14" s="76">
        <f t="shared" si="1"/>
        <v>0</v>
      </c>
      <c r="L14" s="76">
        <f t="shared" si="2"/>
        <v>7.6411342550145719E-3</v>
      </c>
      <c r="M14" s="76">
        <f t="shared" si="3"/>
        <v>2.4020540005908645E-2</v>
      </c>
      <c r="N14" s="76">
        <f t="shared" si="4"/>
        <v>0</v>
      </c>
      <c r="O14" s="76">
        <f t="shared" si="5"/>
        <v>0</v>
      </c>
      <c r="P14" s="76">
        <f t="shared" si="6"/>
        <v>0</v>
      </c>
    </row>
    <row r="15" spans="1:16">
      <c r="A15" s="122" t="s">
        <v>97</v>
      </c>
      <c r="B15" s="122" t="s">
        <v>484</v>
      </c>
      <c r="C15" s="122" t="s">
        <v>596</v>
      </c>
      <c r="D15" s="123">
        <v>84911457.904759347</v>
      </c>
      <c r="E15" s="7"/>
      <c r="F15" s="123">
        <v>649039.56956173852</v>
      </c>
      <c r="G15" s="123">
        <v>826070.44891567645</v>
      </c>
      <c r="H15" s="123">
        <v>177.93646032963795</v>
      </c>
      <c r="I15" s="123">
        <v>1479455.7058688919</v>
      </c>
      <c r="J15" s="7"/>
      <c r="K15" s="76">
        <f t="shared" si="1"/>
        <v>0</v>
      </c>
      <c r="L15" s="76">
        <f t="shared" si="2"/>
        <v>7.6437218907456708E-3</v>
      </c>
      <c r="M15" s="76">
        <f t="shared" si="3"/>
        <v>9.7286098872808851E-3</v>
      </c>
      <c r="N15" s="76">
        <f t="shared" si="4"/>
        <v>2.0955529997991529E-6</v>
      </c>
      <c r="O15" s="76">
        <f t="shared" si="5"/>
        <v>1.7423510823808001E-2</v>
      </c>
      <c r="P15" s="76">
        <f t="shared" si="6"/>
        <v>0</v>
      </c>
    </row>
    <row r="16" spans="1:16">
      <c r="A16" s="122" t="s">
        <v>97</v>
      </c>
      <c r="B16" s="122" t="s">
        <v>206</v>
      </c>
      <c r="C16" s="122" t="s">
        <v>613</v>
      </c>
      <c r="D16" s="123">
        <v>205022915.92478374</v>
      </c>
      <c r="E16" s="7"/>
      <c r="F16" s="123">
        <v>1402920.0461072957</v>
      </c>
      <c r="G16" s="123">
        <v>919796.21329232166</v>
      </c>
      <c r="H16" s="123">
        <v>495733.76113813388</v>
      </c>
      <c r="I16" s="123">
        <v>1833621.6499699599</v>
      </c>
      <c r="J16" s="7"/>
      <c r="K16" s="76">
        <f t="shared" si="1"/>
        <v>0</v>
      </c>
      <c r="L16" s="76">
        <f t="shared" si="2"/>
        <v>6.8427475035131267E-3</v>
      </c>
      <c r="M16" s="76">
        <f t="shared" si="3"/>
        <v>4.4863092944681616E-3</v>
      </c>
      <c r="N16" s="76">
        <f t="shared" si="4"/>
        <v>2.4179431791907717E-3</v>
      </c>
      <c r="O16" s="76">
        <f t="shared" si="5"/>
        <v>8.9434961048093578E-3</v>
      </c>
      <c r="P16" s="76">
        <f t="shared" si="6"/>
        <v>0</v>
      </c>
    </row>
    <row r="17" spans="1:16">
      <c r="A17" s="122" t="s">
        <v>97</v>
      </c>
      <c r="B17" s="122" t="s">
        <v>260</v>
      </c>
      <c r="C17" s="122" t="s">
        <v>614</v>
      </c>
      <c r="D17" s="123">
        <v>161375141.47752994</v>
      </c>
      <c r="E17" s="7"/>
      <c r="F17" s="123">
        <v>2308007.1543202722</v>
      </c>
      <c r="G17" s="123">
        <v>1337463.4800575385</v>
      </c>
      <c r="H17" s="123">
        <v>177.93646032963795</v>
      </c>
      <c r="I17" s="123">
        <v>1742519.9878511527</v>
      </c>
      <c r="J17" s="7"/>
      <c r="K17" s="76">
        <f t="shared" si="1"/>
        <v>0</v>
      </c>
      <c r="L17" s="76">
        <f t="shared" si="2"/>
        <v>1.4302123196847153E-2</v>
      </c>
      <c r="M17" s="76">
        <f t="shared" si="3"/>
        <v>8.2879151510690911E-3</v>
      </c>
      <c r="N17" s="76">
        <f t="shared" si="4"/>
        <v>1.10262620810414E-6</v>
      </c>
      <c r="O17" s="76">
        <f t="shared" si="5"/>
        <v>1.0797945531739676E-2</v>
      </c>
      <c r="P17" s="76">
        <f t="shared" si="6"/>
        <v>0</v>
      </c>
    </row>
    <row r="18" spans="1:16">
      <c r="A18" s="122" t="s">
        <v>97</v>
      </c>
      <c r="B18" s="122" t="s">
        <v>199</v>
      </c>
      <c r="C18" s="122" t="s">
        <v>582</v>
      </c>
      <c r="D18" s="123">
        <v>93267840.406085014</v>
      </c>
      <c r="E18" s="7"/>
      <c r="F18" s="123">
        <v>2161556.6030506454</v>
      </c>
      <c r="G18" s="123">
        <v>1013957.5697373337</v>
      </c>
      <c r="H18" s="7"/>
      <c r="I18" s="123">
        <v>263064.28198226081</v>
      </c>
      <c r="J18" s="7"/>
      <c r="K18" s="76">
        <f t="shared" si="1"/>
        <v>0</v>
      </c>
      <c r="L18" s="76">
        <f t="shared" si="2"/>
        <v>2.317579772019274E-2</v>
      </c>
      <c r="M18" s="76">
        <f t="shared" si="3"/>
        <v>1.0871459715616838E-2</v>
      </c>
      <c r="N18" s="76">
        <f t="shared" si="4"/>
        <v>0</v>
      </c>
      <c r="O18" s="76">
        <f t="shared" si="5"/>
        <v>2.8205250688435354E-3</v>
      </c>
      <c r="P18" s="76">
        <f t="shared" si="6"/>
        <v>0</v>
      </c>
    </row>
    <row r="19" spans="1:16">
      <c r="A19" s="122" t="s">
        <v>97</v>
      </c>
      <c r="B19" s="122" t="s">
        <v>183</v>
      </c>
      <c r="C19" s="122" t="s">
        <v>591</v>
      </c>
      <c r="D19" s="123">
        <v>298290756.33086812</v>
      </c>
      <c r="E19" s="7"/>
      <c r="F19" s="123">
        <v>3564476.6491579418</v>
      </c>
      <c r="G19" s="123">
        <v>1933753.7830296555</v>
      </c>
      <c r="H19" s="123">
        <v>495733.76113813388</v>
      </c>
      <c r="I19" s="123">
        <v>2096685.9319522206</v>
      </c>
      <c r="J19" s="7"/>
      <c r="K19" s="76">
        <f t="shared" si="1"/>
        <v>0</v>
      </c>
      <c r="L19" s="76">
        <f t="shared" si="2"/>
        <v>1.1949671833625901E-2</v>
      </c>
      <c r="M19" s="76">
        <f t="shared" si="3"/>
        <v>6.4827814539606772E-3</v>
      </c>
      <c r="N19" s="76">
        <f t="shared" si="4"/>
        <v>1.6619145937873427E-3</v>
      </c>
      <c r="O19" s="76">
        <f t="shared" si="5"/>
        <v>7.0290006896041668E-3</v>
      </c>
      <c r="P19" s="76">
        <f t="shared" si="6"/>
        <v>0</v>
      </c>
    </row>
    <row r="20" spans="1:16">
      <c r="A20" s="122" t="s">
        <v>97</v>
      </c>
      <c r="B20" s="122" t="s">
        <v>190</v>
      </c>
      <c r="C20" s="122" t="s">
        <v>583</v>
      </c>
      <c r="D20" s="123">
        <v>178179298.31084427</v>
      </c>
      <c r="E20" s="7"/>
      <c r="F20" s="123">
        <v>2810596.172612384</v>
      </c>
      <c r="G20" s="123">
        <v>1840028.01865301</v>
      </c>
      <c r="H20" s="123">
        <v>177.93646032963795</v>
      </c>
      <c r="I20" s="123">
        <v>1742519.9878511527</v>
      </c>
      <c r="J20" s="7"/>
      <c r="K20" s="76">
        <f t="shared" si="1"/>
        <v>0</v>
      </c>
      <c r="L20" s="76">
        <f t="shared" si="2"/>
        <v>1.5773977107649922E-2</v>
      </c>
      <c r="M20" s="76">
        <f t="shared" si="3"/>
        <v>1.0326833903246003E-2</v>
      </c>
      <c r="N20" s="76">
        <f t="shared" si="4"/>
        <v>9.986371145048361E-7</v>
      </c>
      <c r="O20" s="76">
        <f t="shared" si="5"/>
        <v>9.7795872156327835E-3</v>
      </c>
      <c r="P20" s="76">
        <f t="shared" si="6"/>
        <v>0</v>
      </c>
    </row>
    <row r="21" spans="1:16">
      <c r="A21" s="122" t="s">
        <v>97</v>
      </c>
      <c r="B21" s="122" t="s">
        <v>265</v>
      </c>
      <c r="C21" s="122" t="s">
        <v>615</v>
      </c>
      <c r="D21" s="123">
        <v>281486599.497554</v>
      </c>
      <c r="E21" s="7"/>
      <c r="F21" s="123">
        <v>3061887.6308658295</v>
      </c>
      <c r="G21" s="123">
        <v>1431189.2444341835</v>
      </c>
      <c r="H21" s="123">
        <v>495733.76113813388</v>
      </c>
      <c r="I21" s="123">
        <v>2096685.9319522206</v>
      </c>
      <c r="J21" s="7"/>
      <c r="K21" s="76">
        <f t="shared" si="1"/>
        <v>0</v>
      </c>
      <c r="L21" s="76">
        <f t="shared" si="2"/>
        <v>1.0877560908161228E-2</v>
      </c>
      <c r="M21" s="76">
        <f t="shared" si="3"/>
        <v>5.0843956585813243E-3</v>
      </c>
      <c r="N21" s="76">
        <f t="shared" si="4"/>
        <v>1.7611273930020301E-3</v>
      </c>
      <c r="O21" s="76">
        <f t="shared" si="5"/>
        <v>7.4486172190603335E-3</v>
      </c>
      <c r="P21" s="76">
        <f t="shared" si="6"/>
        <v>0</v>
      </c>
    </row>
    <row r="22" spans="1:16">
      <c r="A22" s="122" t="s">
        <v>97</v>
      </c>
      <c r="B22" s="122" t="s">
        <v>273</v>
      </c>
      <c r="C22" s="122" t="s">
        <v>595</v>
      </c>
      <c r="D22" s="123">
        <v>361634632.5375843</v>
      </c>
      <c r="E22" s="7"/>
      <c r="F22" s="123">
        <v>879019.71769762551</v>
      </c>
      <c r="G22" s="123">
        <v>341869.27090720268</v>
      </c>
      <c r="H22" s="123">
        <v>340930.56658800622</v>
      </c>
      <c r="I22" s="123">
        <v>1259478.4637337495</v>
      </c>
      <c r="J22" s="123">
        <v>21080.183831000621</v>
      </c>
      <c r="K22" s="76">
        <f t="shared" si="1"/>
        <v>0</v>
      </c>
      <c r="L22" s="76">
        <f t="shared" si="2"/>
        <v>2.4306845600753405E-3</v>
      </c>
      <c r="M22" s="76">
        <f t="shared" si="3"/>
        <v>9.4534438946931485E-4</v>
      </c>
      <c r="N22" s="76">
        <f t="shared" si="4"/>
        <v>9.4274866374302157E-4</v>
      </c>
      <c r="O22" s="76">
        <f t="shared" si="5"/>
        <v>3.4827374106733353E-3</v>
      </c>
      <c r="P22" s="76">
        <f t="shared" si="6"/>
        <v>5.829138565375035E-5</v>
      </c>
    </row>
    <row r="23" spans="1:16">
      <c r="A23" s="122" t="s">
        <v>97</v>
      </c>
      <c r="B23" s="122" t="s">
        <v>518</v>
      </c>
      <c r="C23" s="122" t="s">
        <v>601</v>
      </c>
      <c r="D23" s="123">
        <v>361634632.5375843</v>
      </c>
      <c r="E23" s="7"/>
      <c r="F23" s="123">
        <v>879019.71769762551</v>
      </c>
      <c r="G23" s="123">
        <v>341869.27090720268</v>
      </c>
      <c r="H23" s="123">
        <v>340930.56658800622</v>
      </c>
      <c r="I23" s="123">
        <v>1259478.4637337495</v>
      </c>
      <c r="J23" s="123">
        <v>21080.183831000621</v>
      </c>
      <c r="K23" s="76">
        <f t="shared" si="1"/>
        <v>0</v>
      </c>
      <c r="L23" s="76">
        <f t="shared" si="2"/>
        <v>2.4306845600753405E-3</v>
      </c>
      <c r="M23" s="76">
        <f t="shared" si="3"/>
        <v>9.4534438946931485E-4</v>
      </c>
      <c r="N23" s="76">
        <f t="shared" si="4"/>
        <v>9.4274866374302157E-4</v>
      </c>
      <c r="O23" s="76">
        <f t="shared" si="5"/>
        <v>3.4827374106733353E-3</v>
      </c>
      <c r="P23" s="76">
        <f t="shared" si="6"/>
        <v>5.829138565375035E-5</v>
      </c>
    </row>
    <row r="24" spans="1:16">
      <c r="A24" s="122" t="s">
        <v>97</v>
      </c>
      <c r="B24" s="122" t="s">
        <v>251</v>
      </c>
      <c r="C24" s="122" t="s">
        <v>612</v>
      </c>
      <c r="D24" s="123">
        <v>9349202798.4936543</v>
      </c>
      <c r="E24" s="123">
        <v>9155447.8423037194</v>
      </c>
      <c r="F24" s="123">
        <v>6968876.6117671318</v>
      </c>
      <c r="G24" s="123">
        <v>3899402.6096247314</v>
      </c>
      <c r="H24" s="123">
        <v>15658893.482372968</v>
      </c>
      <c r="I24" s="123">
        <v>1691751.7184457274</v>
      </c>
      <c r="J24" s="7"/>
      <c r="K24" s="76">
        <f t="shared" si="1"/>
        <v>9.7927577779988325E-4</v>
      </c>
      <c r="L24" s="76">
        <f t="shared" si="2"/>
        <v>7.4539795124456594E-4</v>
      </c>
      <c r="M24" s="76">
        <f t="shared" si="3"/>
        <v>4.1708396894043245E-4</v>
      </c>
      <c r="N24" s="76">
        <f t="shared" si="4"/>
        <v>1.6748907708896777E-3</v>
      </c>
      <c r="O24" s="76">
        <f t="shared" si="5"/>
        <v>1.8095144098471185E-4</v>
      </c>
      <c r="P24" s="76">
        <f t="shared" si="6"/>
        <v>0</v>
      </c>
    </row>
    <row r="25" spans="1:16">
      <c r="A25" s="122" t="s">
        <v>97</v>
      </c>
      <c r="B25" s="122" t="s">
        <v>339</v>
      </c>
      <c r="C25" s="122" t="s">
        <v>617</v>
      </c>
      <c r="D25" s="123">
        <v>11019932.861889346</v>
      </c>
      <c r="E25" s="7"/>
      <c r="F25" s="123">
        <v>149636.74532866903</v>
      </c>
      <c r="G25" s="123">
        <v>556224.62903925579</v>
      </c>
      <c r="H25" s="7"/>
      <c r="I25" s="123">
        <v>795160.9753112488</v>
      </c>
      <c r="J25" s="123">
        <v>726.07000137694206</v>
      </c>
      <c r="K25" s="76">
        <f t="shared" si="1"/>
        <v>0</v>
      </c>
      <c r="L25" s="76">
        <f t="shared" si="2"/>
        <v>1.3578734753109386E-2</v>
      </c>
      <c r="M25" s="76">
        <f t="shared" si="3"/>
        <v>5.0474411778212248E-2</v>
      </c>
      <c r="N25" s="76">
        <f t="shared" si="4"/>
        <v>0</v>
      </c>
      <c r="O25" s="76">
        <f t="shared" si="5"/>
        <v>7.2156607964571573E-2</v>
      </c>
      <c r="P25" s="76">
        <f t="shared" si="6"/>
        <v>6.5886971406871052E-5</v>
      </c>
    </row>
    <row r="26" spans="1:16">
      <c r="A26" s="122" t="s">
        <v>97</v>
      </c>
      <c r="B26" s="122" t="s">
        <v>529</v>
      </c>
      <c r="C26" s="122" t="s">
        <v>602</v>
      </c>
      <c r="D26" s="123">
        <v>94848.248933282754</v>
      </c>
      <c r="E26" s="7"/>
      <c r="F26" s="123">
        <v>1419.2158633507706</v>
      </c>
      <c r="G26" s="123">
        <v>584.18963543286065</v>
      </c>
      <c r="H26" s="7"/>
      <c r="I26" s="123">
        <v>993.26018238799952</v>
      </c>
      <c r="J26" s="123">
        <v>5.8621334467624537</v>
      </c>
      <c r="K26" s="76">
        <f t="shared" si="1"/>
        <v>0</v>
      </c>
      <c r="L26" s="76">
        <f t="shared" si="2"/>
        <v>1.4963015968265918E-2</v>
      </c>
      <c r="M26" s="76">
        <f t="shared" si="3"/>
        <v>6.159203169304535E-3</v>
      </c>
      <c r="N26" s="76">
        <f t="shared" si="4"/>
        <v>0</v>
      </c>
      <c r="O26" s="76">
        <f t="shared" si="5"/>
        <v>1.0472098257572147E-2</v>
      </c>
      <c r="P26" s="76">
        <f t="shared" si="6"/>
        <v>6.180539454013473E-5</v>
      </c>
    </row>
    <row r="27" spans="1:16">
      <c r="A27" s="122" t="s">
        <v>97</v>
      </c>
      <c r="B27" s="122" t="s">
        <v>536</v>
      </c>
      <c r="C27" s="122" t="s">
        <v>603</v>
      </c>
      <c r="D27" s="123">
        <v>113681.59852968492</v>
      </c>
      <c r="E27" s="7"/>
      <c r="F27" s="123">
        <v>1419.2158633507706</v>
      </c>
      <c r="G27" s="123">
        <v>584.18963543286065</v>
      </c>
      <c r="H27" s="123">
        <v>69.57052713633216</v>
      </c>
      <c r="I27" s="123">
        <v>1157.123814469209</v>
      </c>
      <c r="J27" s="123">
        <v>5.8621334467624537</v>
      </c>
      <c r="K27" s="76">
        <f t="shared" si="1"/>
        <v>0</v>
      </c>
      <c r="L27" s="76">
        <f t="shared" si="2"/>
        <v>1.2484130076515243E-2</v>
      </c>
      <c r="M27" s="76">
        <f t="shared" si="3"/>
        <v>5.1388231955615494E-3</v>
      </c>
      <c r="N27" s="76">
        <f t="shared" si="4"/>
        <v>6.1197703090149337E-4</v>
      </c>
      <c r="O27" s="76">
        <f t="shared" si="5"/>
        <v>1.0178637786897912E-2</v>
      </c>
      <c r="P27" s="76">
        <f t="shared" si="6"/>
        <v>5.1566247506905996E-5</v>
      </c>
    </row>
    <row r="28" spans="1:16">
      <c r="A28" s="122" t="s">
        <v>97</v>
      </c>
      <c r="B28" s="122" t="s">
        <v>547</v>
      </c>
      <c r="C28" s="122" t="s">
        <v>606</v>
      </c>
      <c r="D28" s="123">
        <v>94848.248933282754</v>
      </c>
      <c r="E28" s="7"/>
      <c r="F28" s="123">
        <v>1419.2158633507706</v>
      </c>
      <c r="G28" s="123">
        <v>584.18963543286065</v>
      </c>
      <c r="H28" s="7"/>
      <c r="I28" s="123">
        <v>993.26018238799952</v>
      </c>
      <c r="J28" s="123">
        <v>5.8621334467624537</v>
      </c>
      <c r="K28" s="76">
        <f t="shared" si="1"/>
        <v>0</v>
      </c>
      <c r="L28" s="76">
        <f t="shared" si="2"/>
        <v>1.4963015968265918E-2</v>
      </c>
      <c r="M28" s="76">
        <f t="shared" si="3"/>
        <v>6.159203169304535E-3</v>
      </c>
      <c r="N28" s="76">
        <f t="shared" si="4"/>
        <v>0</v>
      </c>
      <c r="O28" s="76">
        <f t="shared" si="5"/>
        <v>1.0472098257572147E-2</v>
      </c>
      <c r="P28" s="76">
        <f t="shared" si="6"/>
        <v>6.180539454013473E-5</v>
      </c>
    </row>
    <row r="29" spans="1:16">
      <c r="A29" s="122" t="s">
        <v>97</v>
      </c>
      <c r="B29" s="122" t="s">
        <v>550</v>
      </c>
      <c r="C29" s="122" t="s">
        <v>607</v>
      </c>
      <c r="D29" s="123">
        <v>113.35722553560554</v>
      </c>
      <c r="E29" s="7"/>
      <c r="F29" s="7"/>
      <c r="G29" s="7"/>
      <c r="H29" s="123">
        <v>3.1190378625845612</v>
      </c>
      <c r="I29" s="123">
        <v>6.1229768719167614</v>
      </c>
      <c r="J29" s="7"/>
      <c r="K29" s="76">
        <f t="shared" si="1"/>
        <v>0</v>
      </c>
      <c r="L29" s="76">
        <f t="shared" si="2"/>
        <v>0</v>
      </c>
      <c r="M29" s="76">
        <f t="shared" si="3"/>
        <v>0</v>
      </c>
      <c r="N29" s="76">
        <f t="shared" si="4"/>
        <v>2.7515121756441281E-2</v>
      </c>
      <c r="O29" s="76">
        <f t="shared" si="5"/>
        <v>5.4014879448452388E-2</v>
      </c>
      <c r="P29" s="76">
        <f t="shared" si="6"/>
        <v>0</v>
      </c>
    </row>
    <row r="30" spans="1:16">
      <c r="A30" s="122" t="s">
        <v>97</v>
      </c>
      <c r="B30" s="122" t="s">
        <v>539</v>
      </c>
      <c r="C30" s="122" t="s">
        <v>604</v>
      </c>
      <c r="D30" s="123">
        <v>6727.6022201057531</v>
      </c>
      <c r="E30" s="7"/>
      <c r="F30" s="123">
        <v>591.55151370434623</v>
      </c>
      <c r="G30" s="123">
        <v>243.49943659366107</v>
      </c>
      <c r="H30" s="123">
        <v>8.2431714939734828</v>
      </c>
      <c r="I30" s="123">
        <v>273.24577905026365</v>
      </c>
      <c r="J30" s="123">
        <v>2.443429504643384</v>
      </c>
      <c r="K30" s="76">
        <f t="shared" si="1"/>
        <v>0</v>
      </c>
      <c r="L30" s="76">
        <f t="shared" si="2"/>
        <v>8.7929026471937788E-2</v>
      </c>
      <c r="M30" s="76">
        <f t="shared" si="3"/>
        <v>3.6194089458195321E-2</v>
      </c>
      <c r="N30" s="76">
        <f t="shared" si="4"/>
        <v>1.2252762907620162E-3</v>
      </c>
      <c r="O30" s="76">
        <f t="shared" si="5"/>
        <v>4.0615626505630179E-2</v>
      </c>
      <c r="P30" s="76">
        <f t="shared" si="6"/>
        <v>3.6319470514191237E-4</v>
      </c>
    </row>
    <row r="31" spans="1:16">
      <c r="A31" s="122" t="s">
        <v>97</v>
      </c>
      <c r="B31" s="122" t="s">
        <v>559</v>
      </c>
      <c r="C31" s="122" t="s">
        <v>610</v>
      </c>
      <c r="D31" s="123">
        <v>1068.8386406995082</v>
      </c>
      <c r="E31" s="7"/>
      <c r="F31" s="123">
        <v>40.621563172830641</v>
      </c>
      <c r="G31" s="123">
        <v>16.720991354071145</v>
      </c>
      <c r="H31" s="123">
        <v>17.883786836883996</v>
      </c>
      <c r="I31" s="123">
        <v>52.958575885579599</v>
      </c>
      <c r="J31" s="123">
        <v>0.16778915053345128</v>
      </c>
      <c r="K31" s="76">
        <f t="shared" si="1"/>
        <v>0</v>
      </c>
      <c r="L31" s="76">
        <f t="shared" si="2"/>
        <v>3.8005328050495633E-2</v>
      </c>
      <c r="M31" s="76">
        <f t="shared" si="3"/>
        <v>1.5644074528525641E-2</v>
      </c>
      <c r="N31" s="76">
        <f t="shared" si="4"/>
        <v>1.6731980072483006E-2</v>
      </c>
      <c r="O31" s="76">
        <f t="shared" si="5"/>
        <v>4.9547774443222337E-2</v>
      </c>
      <c r="P31" s="76">
        <f t="shared" si="6"/>
        <v>1.5698267647176436E-4</v>
      </c>
    </row>
    <row r="32" spans="1:16">
      <c r="A32" s="122" t="s">
        <v>97</v>
      </c>
      <c r="B32" s="122" t="s">
        <v>553</v>
      </c>
      <c r="C32" s="122" t="s">
        <v>608</v>
      </c>
      <c r="D32" s="123">
        <v>19880.830971225692</v>
      </c>
      <c r="E32" s="7"/>
      <c r="F32" s="123">
        <v>624.55653378227112</v>
      </c>
      <c r="G32" s="123">
        <v>257.08524206884391</v>
      </c>
      <c r="H32" s="123">
        <v>40.263817606489326</v>
      </c>
      <c r="I32" s="123">
        <v>439.88545122998022</v>
      </c>
      <c r="J32" s="123">
        <v>2.5797581894518133</v>
      </c>
      <c r="K32" s="76">
        <f t="shared" si="1"/>
        <v>0</v>
      </c>
      <c r="L32" s="76">
        <f t="shared" si="2"/>
        <v>3.1415011509640434E-2</v>
      </c>
      <c r="M32" s="76">
        <f t="shared" si="3"/>
        <v>1.29313127022172E-2</v>
      </c>
      <c r="N32" s="76">
        <f t="shared" si="4"/>
        <v>2.0252582834573026E-3</v>
      </c>
      <c r="O32" s="76">
        <f t="shared" si="5"/>
        <v>2.2126109912942962E-2</v>
      </c>
      <c r="P32" s="76">
        <f t="shared" si="6"/>
        <v>1.2976108459377772E-4</v>
      </c>
    </row>
    <row r="33" spans="1:16">
      <c r="A33" s="122" t="s">
        <v>97</v>
      </c>
      <c r="B33" s="122" t="s">
        <v>556</v>
      </c>
      <c r="C33" s="122" t="s">
        <v>609</v>
      </c>
      <c r="D33" s="123">
        <v>1271.8763788925235</v>
      </c>
      <c r="E33" s="7"/>
      <c r="F33" s="123">
        <v>55.854649362642135</v>
      </c>
      <c r="G33" s="123">
        <v>22.991363111847825</v>
      </c>
      <c r="H33" s="123">
        <v>22.582581409561104</v>
      </c>
      <c r="I33" s="123">
        <v>62.758092932166484</v>
      </c>
      <c r="J33" s="123">
        <v>0.23071008198349552</v>
      </c>
      <c r="K33" s="76">
        <f t="shared" si="1"/>
        <v>0</v>
      </c>
      <c r="L33" s="76">
        <f t="shared" si="2"/>
        <v>4.3915155819842441E-2</v>
      </c>
      <c r="M33" s="76">
        <f t="shared" si="3"/>
        <v>1.8076727812075082E-2</v>
      </c>
      <c r="N33" s="76">
        <f t="shared" si="4"/>
        <v>1.7755327313511957E-2</v>
      </c>
      <c r="O33" s="76">
        <f t="shared" si="5"/>
        <v>4.9342918835250806E-2</v>
      </c>
      <c r="P33" s="76">
        <f t="shared" si="6"/>
        <v>1.8139347959617312E-4</v>
      </c>
    </row>
    <row r="34" spans="1:16">
      <c r="A34" s="122" t="s">
        <v>97</v>
      </c>
      <c r="B34" s="122" t="s">
        <v>544</v>
      </c>
      <c r="C34" s="122" t="s">
        <v>605</v>
      </c>
      <c r="D34" s="123">
        <v>361634632.5375843</v>
      </c>
      <c r="E34" s="7"/>
      <c r="F34" s="123">
        <v>879019.71769762551</v>
      </c>
      <c r="G34" s="123">
        <v>341869.27090720268</v>
      </c>
      <c r="H34" s="123">
        <v>340930.56658800622</v>
      </c>
      <c r="I34" s="123">
        <v>1259478.4637337495</v>
      </c>
      <c r="J34" s="123">
        <v>21080.183831000621</v>
      </c>
      <c r="K34" s="76">
        <f t="shared" si="1"/>
        <v>0</v>
      </c>
      <c r="L34" s="76">
        <f t="shared" si="2"/>
        <v>2.4306845600753405E-3</v>
      </c>
      <c r="M34" s="76">
        <f t="shared" si="3"/>
        <v>9.4534438946931485E-4</v>
      </c>
      <c r="N34" s="76">
        <f t="shared" si="4"/>
        <v>9.4274866374302157E-4</v>
      </c>
      <c r="O34" s="76">
        <f t="shared" si="5"/>
        <v>3.4827374106733353E-3</v>
      </c>
      <c r="P34" s="76">
        <f t="shared" si="6"/>
        <v>5.829138565375035E-5</v>
      </c>
    </row>
    <row r="35" spans="1:16">
      <c r="A35" s="122" t="s">
        <v>97</v>
      </c>
      <c r="B35" s="122" t="s">
        <v>196</v>
      </c>
      <c r="C35" s="122" t="s">
        <v>619</v>
      </c>
      <c r="D35" s="123">
        <v>39433</v>
      </c>
      <c r="E35" s="7"/>
      <c r="F35" s="123">
        <v>755</v>
      </c>
      <c r="G35" s="7"/>
      <c r="H35" s="123">
        <v>645</v>
      </c>
      <c r="I35" s="123">
        <v>588</v>
      </c>
      <c r="J35" s="7"/>
      <c r="K35" s="76">
        <f t="shared" si="1"/>
        <v>0</v>
      </c>
      <c r="L35" s="76">
        <f t="shared" si="2"/>
        <v>1.9146400223163339E-2</v>
      </c>
      <c r="M35" s="76">
        <f t="shared" si="3"/>
        <v>0</v>
      </c>
      <c r="N35" s="76">
        <f t="shared" si="4"/>
        <v>1.6356858468795171E-2</v>
      </c>
      <c r="O35" s="76">
        <f t="shared" si="5"/>
        <v>1.4911368650622574E-2</v>
      </c>
      <c r="P35" s="76">
        <f t="shared" si="6"/>
        <v>0</v>
      </c>
    </row>
    <row r="36" spans="1:16">
      <c r="A36" s="122" t="s">
        <v>97</v>
      </c>
      <c r="B36" s="122" t="s">
        <v>475</v>
      </c>
      <c r="C36" s="122" t="s">
        <v>594</v>
      </c>
      <c r="D36" s="123">
        <v>10186496.211052718</v>
      </c>
      <c r="E36" s="7"/>
      <c r="F36" s="123">
        <v>327595.0440469422</v>
      </c>
      <c r="G36" s="123">
        <v>127839.1561106336</v>
      </c>
      <c r="H36" s="123">
        <v>48668.733038156519</v>
      </c>
      <c r="I36" s="123">
        <v>127297.44050882402</v>
      </c>
      <c r="J36" s="7"/>
      <c r="K36" s="76">
        <f t="shared" si="1"/>
        <v>0</v>
      </c>
      <c r="L36" s="76">
        <f t="shared" si="2"/>
        <v>3.2159737485740164E-2</v>
      </c>
      <c r="M36" s="76">
        <f t="shared" si="3"/>
        <v>1.2549865376862703E-2</v>
      </c>
      <c r="N36" s="76">
        <f t="shared" si="4"/>
        <v>4.7777697090142911E-3</v>
      </c>
      <c r="O36" s="76">
        <f t="shared" si="5"/>
        <v>1.2496685599382218E-2</v>
      </c>
      <c r="P36" s="76">
        <f t="shared" si="6"/>
        <v>0</v>
      </c>
    </row>
  </sheetData>
  <autoFilter ref="A3:P36" xr:uid="{E814E3B6-1B31-462E-836A-2CBE7D82FC24}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E63EB5-28B4-48BC-86E5-337D5C36F5C4}">
  <dimension ref="A1:N1136"/>
  <sheetViews>
    <sheetView workbookViewId="0">
      <selection activeCell="H1113" sqref="H1113:H1136"/>
    </sheetView>
  </sheetViews>
  <sheetFormatPr defaultColWidth="9.42578125" defaultRowHeight="14.45"/>
  <cols>
    <col min="1" max="1" width="18.42578125" bestFit="1" customWidth="1"/>
    <col min="2" max="2" width="11" bestFit="1" customWidth="1"/>
    <col min="3" max="3" width="96.85546875" bestFit="1" customWidth="1"/>
    <col min="4" max="4" width="11.28515625" bestFit="1" customWidth="1"/>
    <col min="5" max="5" width="18.140625" style="4" bestFit="1" customWidth="1"/>
    <col min="6" max="6" width="17.7109375" style="4" bestFit="1" customWidth="1"/>
    <col min="7" max="7" width="31.28515625" bestFit="1" customWidth="1"/>
    <col min="8" max="8" width="17.42578125" style="4" customWidth="1"/>
    <col min="9" max="9" width="5.42578125" style="4" bestFit="1" customWidth="1"/>
    <col min="10" max="10" width="8.85546875" style="4" bestFit="1" customWidth="1"/>
    <col min="11" max="11" width="14.85546875" style="4" bestFit="1" customWidth="1"/>
    <col min="12" max="12" width="24.42578125" style="4" bestFit="1" customWidth="1"/>
    <col min="13" max="13" width="21.85546875" style="4" bestFit="1" customWidth="1"/>
    <col min="14" max="14" width="32" bestFit="1" customWidth="1"/>
  </cols>
  <sheetData>
    <row r="1" spans="1:14">
      <c r="A1" s="75" t="s">
        <v>636</v>
      </c>
      <c r="B1" s="76"/>
      <c r="C1" s="76"/>
      <c r="D1" s="76"/>
      <c r="G1" s="76"/>
      <c r="N1" s="76"/>
    </row>
    <row r="3" spans="1:14">
      <c r="A3" s="109" t="s">
        <v>90</v>
      </c>
      <c r="B3" s="124" t="s">
        <v>92</v>
      </c>
      <c r="C3" s="124" t="s">
        <v>93</v>
      </c>
      <c r="D3" s="124" t="s">
        <v>637</v>
      </c>
      <c r="E3" s="124" t="s">
        <v>638</v>
      </c>
      <c r="F3" s="124" t="s">
        <v>639</v>
      </c>
      <c r="G3" s="124" t="s">
        <v>581</v>
      </c>
      <c r="H3" s="124" t="s">
        <v>574</v>
      </c>
      <c r="I3" s="124" t="s">
        <v>640</v>
      </c>
      <c r="J3" s="124" t="s">
        <v>641</v>
      </c>
      <c r="K3" s="124" t="s">
        <v>642</v>
      </c>
      <c r="L3" s="124" t="s">
        <v>643</v>
      </c>
      <c r="M3" s="124" t="s">
        <v>644</v>
      </c>
      <c r="N3" s="124" t="s">
        <v>645</v>
      </c>
    </row>
    <row r="4" spans="1:14">
      <c r="A4" s="125" t="s">
        <v>97</v>
      </c>
      <c r="B4" s="125" t="s">
        <v>373</v>
      </c>
      <c r="C4" s="125" t="s">
        <v>374</v>
      </c>
      <c r="D4" s="125" t="s">
        <v>95</v>
      </c>
      <c r="E4" s="126">
        <v>165.3603</v>
      </c>
      <c r="F4" s="126" t="s">
        <v>375</v>
      </c>
      <c r="G4" s="125" t="s">
        <v>585</v>
      </c>
      <c r="H4" s="126">
        <v>744057</v>
      </c>
      <c r="I4" s="126">
        <v>479</v>
      </c>
      <c r="J4" s="126">
        <v>513</v>
      </c>
      <c r="K4" s="126">
        <v>1.8638E-5</v>
      </c>
      <c r="L4" s="126">
        <f t="shared" ref="L4:L67" si="0">E4*K4</f>
        <v>3.0819852713999999E-3</v>
      </c>
      <c r="M4" s="126">
        <v>1</v>
      </c>
      <c r="N4" s="126">
        <f t="shared" ref="N4:N67" si="1">L4*M4</f>
        <v>3.0819852713999999E-3</v>
      </c>
    </row>
    <row r="5" spans="1:14">
      <c r="A5" s="125" t="s">
        <v>97</v>
      </c>
      <c r="B5" s="125" t="s">
        <v>373</v>
      </c>
      <c r="C5" s="125" t="s">
        <v>374</v>
      </c>
      <c r="D5" s="125" t="s">
        <v>96</v>
      </c>
      <c r="E5" s="126">
        <v>9.6753350000000005</v>
      </c>
      <c r="F5" s="126" t="s">
        <v>375</v>
      </c>
      <c r="G5" s="125" t="s">
        <v>585</v>
      </c>
      <c r="H5" s="126">
        <v>744057</v>
      </c>
      <c r="I5" s="126">
        <v>479</v>
      </c>
      <c r="J5" s="126">
        <v>513</v>
      </c>
      <c r="K5" s="126">
        <v>1.8638E-5</v>
      </c>
      <c r="L5" s="126">
        <f t="shared" si="0"/>
        <v>1.8032889373E-4</v>
      </c>
      <c r="M5" s="126">
        <v>1</v>
      </c>
      <c r="N5" s="126">
        <f t="shared" si="1"/>
        <v>1.8032889373E-4</v>
      </c>
    </row>
    <row r="6" spans="1:14">
      <c r="A6" s="125" t="s">
        <v>97</v>
      </c>
      <c r="B6" s="125" t="s">
        <v>376</v>
      </c>
      <c r="C6" s="125" t="s">
        <v>377</v>
      </c>
      <c r="D6" s="125" t="s">
        <v>95</v>
      </c>
      <c r="E6" s="126">
        <v>35.749049999999997</v>
      </c>
      <c r="F6" s="126" t="s">
        <v>378</v>
      </c>
      <c r="G6" s="125" t="s">
        <v>586</v>
      </c>
      <c r="H6" s="126">
        <v>744057</v>
      </c>
      <c r="I6" s="126">
        <v>479</v>
      </c>
      <c r="J6" s="126">
        <v>513</v>
      </c>
      <c r="K6" s="126">
        <v>6.7895E-6</v>
      </c>
      <c r="L6" s="126">
        <f t="shared" si="0"/>
        <v>2.4271817497499999E-4</v>
      </c>
      <c r="M6" s="126">
        <v>1</v>
      </c>
      <c r="N6" s="126">
        <f t="shared" si="1"/>
        <v>2.4271817497499999E-4</v>
      </c>
    </row>
    <row r="7" spans="1:14">
      <c r="A7" s="125" t="s">
        <v>97</v>
      </c>
      <c r="B7" s="125" t="s">
        <v>376</v>
      </c>
      <c r="C7" s="125" t="s">
        <v>377</v>
      </c>
      <c r="D7" s="125" t="s">
        <v>96</v>
      </c>
      <c r="E7" s="126">
        <v>1.391723</v>
      </c>
      <c r="F7" s="126" t="s">
        <v>378</v>
      </c>
      <c r="G7" s="125" t="s">
        <v>586</v>
      </c>
      <c r="H7" s="126">
        <v>744057</v>
      </c>
      <c r="I7" s="126">
        <v>479</v>
      </c>
      <c r="J7" s="126">
        <v>513</v>
      </c>
      <c r="K7" s="126">
        <v>6.7895E-6</v>
      </c>
      <c r="L7" s="126">
        <f t="shared" si="0"/>
        <v>9.4491033084999998E-6</v>
      </c>
      <c r="M7" s="126">
        <v>1</v>
      </c>
      <c r="N7" s="126">
        <f t="shared" si="1"/>
        <v>9.4491033084999998E-6</v>
      </c>
    </row>
    <row r="8" spans="1:14">
      <c r="A8" s="125" t="s">
        <v>97</v>
      </c>
      <c r="B8" s="125" t="s">
        <v>379</v>
      </c>
      <c r="C8" s="125" t="s">
        <v>380</v>
      </c>
      <c r="D8" s="125" t="s">
        <v>95</v>
      </c>
      <c r="E8" s="126">
        <v>13.931699999999999</v>
      </c>
      <c r="F8" s="126" t="s">
        <v>268</v>
      </c>
      <c r="G8" s="125" t="s">
        <v>587</v>
      </c>
      <c r="H8" s="126">
        <v>744057</v>
      </c>
      <c r="I8" s="126">
        <v>479</v>
      </c>
      <c r="J8" s="126">
        <v>513</v>
      </c>
      <c r="K8" s="126">
        <v>2.3719699999999999E-5</v>
      </c>
      <c r="L8" s="126">
        <f t="shared" si="0"/>
        <v>3.3045574448999998E-4</v>
      </c>
      <c r="M8" s="126">
        <v>1</v>
      </c>
      <c r="N8" s="126">
        <f t="shared" si="1"/>
        <v>3.3045574448999998E-4</v>
      </c>
    </row>
    <row r="9" spans="1:14">
      <c r="A9" s="125" t="s">
        <v>97</v>
      </c>
      <c r="B9" s="125" t="s">
        <v>379</v>
      </c>
      <c r="C9" s="125" t="s">
        <v>380</v>
      </c>
      <c r="D9" s="125" t="s">
        <v>96</v>
      </c>
      <c r="E9" s="126">
        <v>101.2727</v>
      </c>
      <c r="F9" s="126" t="s">
        <v>268</v>
      </c>
      <c r="G9" s="125" t="s">
        <v>587</v>
      </c>
      <c r="H9" s="126">
        <v>744057</v>
      </c>
      <c r="I9" s="126">
        <v>479</v>
      </c>
      <c r="J9" s="126">
        <v>513</v>
      </c>
      <c r="K9" s="126">
        <v>2.3719699999999999E-5</v>
      </c>
      <c r="L9" s="126">
        <f t="shared" si="0"/>
        <v>2.4021580621899998E-3</v>
      </c>
      <c r="M9" s="126">
        <v>1</v>
      </c>
      <c r="N9" s="126">
        <f t="shared" si="1"/>
        <v>2.4021580621899998E-3</v>
      </c>
    </row>
    <row r="10" spans="1:14">
      <c r="A10" s="125" t="s">
        <v>97</v>
      </c>
      <c r="B10" s="125" t="s">
        <v>381</v>
      </c>
      <c r="C10" s="125" t="s">
        <v>382</v>
      </c>
      <c r="D10" s="125" t="s">
        <v>95</v>
      </c>
      <c r="E10" s="126">
        <v>2.1850869999999998</v>
      </c>
      <c r="F10" s="126" t="s">
        <v>268</v>
      </c>
      <c r="G10" s="125" t="s">
        <v>587</v>
      </c>
      <c r="H10" s="126">
        <v>744057</v>
      </c>
      <c r="I10" s="126">
        <v>479</v>
      </c>
      <c r="J10" s="126">
        <v>513</v>
      </c>
      <c r="K10" s="126">
        <v>2.3719699999999999E-5</v>
      </c>
      <c r="L10" s="126">
        <f t="shared" si="0"/>
        <v>5.1829608113899996E-5</v>
      </c>
      <c r="M10" s="126">
        <v>1</v>
      </c>
      <c r="N10" s="126">
        <f t="shared" si="1"/>
        <v>5.1829608113899996E-5</v>
      </c>
    </row>
    <row r="11" spans="1:14">
      <c r="A11" s="125" t="s">
        <v>97</v>
      </c>
      <c r="B11" s="125" t="s">
        <v>381</v>
      </c>
      <c r="C11" s="125" t="s">
        <v>382</v>
      </c>
      <c r="D11" s="125" t="s">
        <v>96</v>
      </c>
      <c r="E11" s="126">
        <v>41.360579999999999</v>
      </c>
      <c r="F11" s="126" t="s">
        <v>268</v>
      </c>
      <c r="G11" s="125" t="s">
        <v>587</v>
      </c>
      <c r="H11" s="126">
        <v>744057</v>
      </c>
      <c r="I11" s="126">
        <v>479</v>
      </c>
      <c r="J11" s="126">
        <v>513</v>
      </c>
      <c r="K11" s="126">
        <v>2.3719699999999999E-5</v>
      </c>
      <c r="L11" s="126">
        <f t="shared" si="0"/>
        <v>9.8106054942599988E-4</v>
      </c>
      <c r="M11" s="126">
        <v>1</v>
      </c>
      <c r="N11" s="126">
        <f t="shared" si="1"/>
        <v>9.8106054942599988E-4</v>
      </c>
    </row>
    <row r="12" spans="1:14">
      <c r="A12" s="125" t="s">
        <v>97</v>
      </c>
      <c r="B12" s="125" t="s">
        <v>383</v>
      </c>
      <c r="C12" s="125" t="s">
        <v>384</v>
      </c>
      <c r="D12" s="125" t="s">
        <v>95</v>
      </c>
      <c r="E12" s="126">
        <v>1.7409239999999999</v>
      </c>
      <c r="F12" s="126" t="s">
        <v>268</v>
      </c>
      <c r="G12" s="125" t="s">
        <v>587</v>
      </c>
      <c r="H12" s="126">
        <v>744057</v>
      </c>
      <c r="I12" s="126">
        <v>479</v>
      </c>
      <c r="J12" s="126">
        <v>513</v>
      </c>
      <c r="K12" s="126">
        <v>2.3719699999999999E-5</v>
      </c>
      <c r="L12" s="126">
        <f t="shared" si="0"/>
        <v>4.1294195002799994E-5</v>
      </c>
      <c r="M12" s="126">
        <v>1</v>
      </c>
      <c r="N12" s="126">
        <f t="shared" si="1"/>
        <v>4.1294195002799994E-5</v>
      </c>
    </row>
    <row r="13" spans="1:14">
      <c r="A13" s="125" t="s">
        <v>97</v>
      </c>
      <c r="B13" s="125" t="s">
        <v>383</v>
      </c>
      <c r="C13" s="125" t="s">
        <v>384</v>
      </c>
      <c r="D13" s="125" t="s">
        <v>96</v>
      </c>
      <c r="E13" s="126">
        <v>12.38552</v>
      </c>
      <c r="F13" s="126" t="s">
        <v>268</v>
      </c>
      <c r="G13" s="125" t="s">
        <v>587</v>
      </c>
      <c r="H13" s="126">
        <v>744057</v>
      </c>
      <c r="I13" s="126">
        <v>479</v>
      </c>
      <c r="J13" s="126">
        <v>513</v>
      </c>
      <c r="K13" s="126">
        <v>2.3719699999999999E-5</v>
      </c>
      <c r="L13" s="126">
        <f t="shared" si="0"/>
        <v>2.93780818744E-4</v>
      </c>
      <c r="M13" s="126">
        <v>1</v>
      </c>
      <c r="N13" s="126">
        <f t="shared" si="1"/>
        <v>2.93780818744E-4</v>
      </c>
    </row>
    <row r="14" spans="1:14">
      <c r="A14" s="125" t="s">
        <v>97</v>
      </c>
      <c r="B14" s="125" t="s">
        <v>385</v>
      </c>
      <c r="C14" s="125" t="s">
        <v>386</v>
      </c>
      <c r="D14" s="125" t="s">
        <v>95</v>
      </c>
      <c r="E14" s="126">
        <v>1.409734</v>
      </c>
      <c r="F14" s="126" t="s">
        <v>268</v>
      </c>
      <c r="G14" s="125" t="s">
        <v>587</v>
      </c>
      <c r="H14" s="126">
        <v>744057</v>
      </c>
      <c r="I14" s="126">
        <v>479</v>
      </c>
      <c r="J14" s="126">
        <v>513</v>
      </c>
      <c r="K14" s="126">
        <v>2.3719699999999999E-5</v>
      </c>
      <c r="L14" s="126">
        <f t="shared" si="0"/>
        <v>3.34384675598E-5</v>
      </c>
      <c r="M14" s="126">
        <v>1</v>
      </c>
      <c r="N14" s="126">
        <f t="shared" si="1"/>
        <v>3.34384675598E-5</v>
      </c>
    </row>
    <row r="15" spans="1:14">
      <c r="A15" s="125" t="s">
        <v>97</v>
      </c>
      <c r="B15" s="125" t="s">
        <v>385</v>
      </c>
      <c r="C15" s="125" t="s">
        <v>386</v>
      </c>
      <c r="D15" s="125" t="s">
        <v>96</v>
      </c>
      <c r="E15" s="126">
        <v>10.573</v>
      </c>
      <c r="F15" s="126" t="s">
        <v>268</v>
      </c>
      <c r="G15" s="125" t="s">
        <v>587</v>
      </c>
      <c r="H15" s="126">
        <v>744057</v>
      </c>
      <c r="I15" s="126">
        <v>479</v>
      </c>
      <c r="J15" s="126">
        <v>513</v>
      </c>
      <c r="K15" s="126">
        <v>2.3719699999999999E-5</v>
      </c>
      <c r="L15" s="126">
        <f t="shared" si="0"/>
        <v>2.507883881E-4</v>
      </c>
      <c r="M15" s="126">
        <v>1</v>
      </c>
      <c r="N15" s="126">
        <f t="shared" si="1"/>
        <v>2.507883881E-4</v>
      </c>
    </row>
    <row r="16" spans="1:14">
      <c r="A16" s="125" t="s">
        <v>97</v>
      </c>
      <c r="B16" s="125" t="s">
        <v>387</v>
      </c>
      <c r="C16" s="125" t="s">
        <v>388</v>
      </c>
      <c r="D16" s="125" t="s">
        <v>95</v>
      </c>
      <c r="E16" s="126">
        <v>8.2093559999999997</v>
      </c>
      <c r="F16" s="126" t="s">
        <v>268</v>
      </c>
      <c r="G16" s="125" t="s">
        <v>587</v>
      </c>
      <c r="H16" s="126">
        <v>744057</v>
      </c>
      <c r="I16" s="126">
        <v>479</v>
      </c>
      <c r="J16" s="126">
        <v>513</v>
      </c>
      <c r="K16" s="126">
        <v>2.3719699999999999E-5</v>
      </c>
      <c r="L16" s="126">
        <f t="shared" si="0"/>
        <v>1.947234615132E-4</v>
      </c>
      <c r="M16" s="126">
        <v>1</v>
      </c>
      <c r="N16" s="126">
        <f t="shared" si="1"/>
        <v>1.947234615132E-4</v>
      </c>
    </row>
    <row r="17" spans="1:14">
      <c r="A17" s="125" t="s">
        <v>97</v>
      </c>
      <c r="B17" s="125" t="s">
        <v>387</v>
      </c>
      <c r="C17" s="125" t="s">
        <v>388</v>
      </c>
      <c r="D17" s="125" t="s">
        <v>96</v>
      </c>
      <c r="E17" s="126">
        <v>155.3914</v>
      </c>
      <c r="F17" s="126" t="s">
        <v>268</v>
      </c>
      <c r="G17" s="125" t="s">
        <v>587</v>
      </c>
      <c r="H17" s="126">
        <v>744057</v>
      </c>
      <c r="I17" s="126">
        <v>479</v>
      </c>
      <c r="J17" s="126">
        <v>513</v>
      </c>
      <c r="K17" s="126">
        <v>2.3719699999999999E-5</v>
      </c>
      <c r="L17" s="126">
        <f t="shared" si="0"/>
        <v>3.6858373905800002E-3</v>
      </c>
      <c r="M17" s="126">
        <v>1</v>
      </c>
      <c r="N17" s="126">
        <f t="shared" si="1"/>
        <v>3.6858373905800002E-3</v>
      </c>
    </row>
    <row r="18" spans="1:14">
      <c r="A18" s="125" t="s">
        <v>97</v>
      </c>
      <c r="B18" s="125" t="s">
        <v>389</v>
      </c>
      <c r="C18" s="125" t="s">
        <v>390</v>
      </c>
      <c r="D18" s="125" t="s">
        <v>95</v>
      </c>
      <c r="E18" s="126">
        <v>6.5406370000000003</v>
      </c>
      <c r="F18" s="126" t="s">
        <v>268</v>
      </c>
      <c r="G18" s="125" t="s">
        <v>587</v>
      </c>
      <c r="H18" s="126">
        <v>744057</v>
      </c>
      <c r="I18" s="126">
        <v>479</v>
      </c>
      <c r="J18" s="126">
        <v>513</v>
      </c>
      <c r="K18" s="126">
        <v>2.3719699999999999E-5</v>
      </c>
      <c r="L18" s="126">
        <f t="shared" si="0"/>
        <v>1.5514194744890001E-4</v>
      </c>
      <c r="M18" s="126">
        <v>1</v>
      </c>
      <c r="N18" s="126">
        <f t="shared" si="1"/>
        <v>1.5514194744890001E-4</v>
      </c>
    </row>
    <row r="19" spans="1:14">
      <c r="A19" s="125" t="s">
        <v>97</v>
      </c>
      <c r="B19" s="125" t="s">
        <v>389</v>
      </c>
      <c r="C19" s="125" t="s">
        <v>390</v>
      </c>
      <c r="D19" s="125" t="s">
        <v>96</v>
      </c>
      <c r="E19" s="126">
        <v>46.532290000000003</v>
      </c>
      <c r="F19" s="126" t="s">
        <v>268</v>
      </c>
      <c r="G19" s="125" t="s">
        <v>587</v>
      </c>
      <c r="H19" s="126">
        <v>744057</v>
      </c>
      <c r="I19" s="126">
        <v>479</v>
      </c>
      <c r="J19" s="126">
        <v>513</v>
      </c>
      <c r="K19" s="126">
        <v>2.3719699999999999E-5</v>
      </c>
      <c r="L19" s="126">
        <f t="shared" si="0"/>
        <v>1.1037319591130001E-3</v>
      </c>
      <c r="M19" s="126">
        <v>1</v>
      </c>
      <c r="N19" s="126">
        <f t="shared" si="1"/>
        <v>1.1037319591130001E-3</v>
      </c>
    </row>
    <row r="20" spans="1:14">
      <c r="A20" s="125" t="s">
        <v>97</v>
      </c>
      <c r="B20" s="125" t="s">
        <v>391</v>
      </c>
      <c r="C20" s="125" t="s">
        <v>392</v>
      </c>
      <c r="D20" s="125" t="s">
        <v>95</v>
      </c>
      <c r="E20" s="126">
        <v>5.2963589999999998</v>
      </c>
      <c r="F20" s="126" t="s">
        <v>268</v>
      </c>
      <c r="G20" s="125" t="s">
        <v>587</v>
      </c>
      <c r="H20" s="126">
        <v>744057</v>
      </c>
      <c r="I20" s="126">
        <v>479</v>
      </c>
      <c r="J20" s="126">
        <v>513</v>
      </c>
      <c r="K20" s="126">
        <v>2.3719699999999999E-5</v>
      </c>
      <c r="L20" s="126">
        <f t="shared" si="0"/>
        <v>1.256280465723E-4</v>
      </c>
      <c r="M20" s="126">
        <v>1</v>
      </c>
      <c r="N20" s="126">
        <f t="shared" si="1"/>
        <v>1.256280465723E-4</v>
      </c>
    </row>
    <row r="21" spans="1:14">
      <c r="A21" s="125" t="s">
        <v>97</v>
      </c>
      <c r="B21" s="125" t="s">
        <v>391</v>
      </c>
      <c r="C21" s="125" t="s">
        <v>392</v>
      </c>
      <c r="D21" s="125" t="s">
        <v>96</v>
      </c>
      <c r="E21" s="126">
        <v>39.72269</v>
      </c>
      <c r="F21" s="126" t="s">
        <v>268</v>
      </c>
      <c r="G21" s="125" t="s">
        <v>587</v>
      </c>
      <c r="H21" s="126">
        <v>744057</v>
      </c>
      <c r="I21" s="126">
        <v>479</v>
      </c>
      <c r="J21" s="126">
        <v>513</v>
      </c>
      <c r="K21" s="126">
        <v>2.3719699999999999E-5</v>
      </c>
      <c r="L21" s="126">
        <f t="shared" si="0"/>
        <v>9.4221028999299996E-4</v>
      </c>
      <c r="M21" s="126">
        <v>1</v>
      </c>
      <c r="N21" s="126">
        <f t="shared" si="1"/>
        <v>9.4221028999299996E-4</v>
      </c>
    </row>
    <row r="22" spans="1:14">
      <c r="A22" s="125" t="s">
        <v>97</v>
      </c>
      <c r="B22" s="125" t="s">
        <v>393</v>
      </c>
      <c r="C22" s="125" t="s">
        <v>394</v>
      </c>
      <c r="D22" s="125" t="s">
        <v>95</v>
      </c>
      <c r="E22" s="126">
        <v>1.9270529999999999</v>
      </c>
      <c r="F22" s="126" t="s">
        <v>395</v>
      </c>
      <c r="G22" s="125" t="s">
        <v>588</v>
      </c>
      <c r="H22" s="126">
        <v>744057</v>
      </c>
      <c r="I22" s="126">
        <v>479</v>
      </c>
      <c r="J22" s="126">
        <v>513</v>
      </c>
      <c r="K22" s="126">
        <v>2.5987300000000001E-5</v>
      </c>
      <c r="L22" s="126">
        <f t="shared" si="0"/>
        <v>5.0078904426900001E-5</v>
      </c>
      <c r="M22" s="126">
        <v>1</v>
      </c>
      <c r="N22" s="126">
        <f t="shared" si="1"/>
        <v>5.0078904426900001E-5</v>
      </c>
    </row>
    <row r="23" spans="1:14">
      <c r="A23" s="125" t="s">
        <v>97</v>
      </c>
      <c r="B23" s="125" t="s">
        <v>393</v>
      </c>
      <c r="C23" s="125" t="s">
        <v>394</v>
      </c>
      <c r="D23" s="125" t="s">
        <v>96</v>
      </c>
      <c r="E23" s="126">
        <v>1.1146480000000001</v>
      </c>
      <c r="F23" s="126" t="s">
        <v>395</v>
      </c>
      <c r="G23" s="125" t="s">
        <v>588</v>
      </c>
      <c r="H23" s="126">
        <v>744057</v>
      </c>
      <c r="I23" s="126">
        <v>479</v>
      </c>
      <c r="J23" s="126">
        <v>513</v>
      </c>
      <c r="K23" s="126">
        <v>2.5987300000000001E-5</v>
      </c>
      <c r="L23" s="126">
        <f t="shared" si="0"/>
        <v>2.8966691970400003E-5</v>
      </c>
      <c r="M23" s="126">
        <v>1</v>
      </c>
      <c r="N23" s="126">
        <f t="shared" si="1"/>
        <v>2.8966691970400003E-5</v>
      </c>
    </row>
    <row r="24" spans="1:14">
      <c r="A24" s="125" t="s">
        <v>97</v>
      </c>
      <c r="B24" s="125" t="s">
        <v>396</v>
      </c>
      <c r="C24" s="125" t="s">
        <v>397</v>
      </c>
      <c r="D24" s="125" t="s">
        <v>95</v>
      </c>
      <c r="E24" s="126">
        <v>1.054697</v>
      </c>
      <c r="F24" s="126" t="s">
        <v>268</v>
      </c>
      <c r="G24" s="125" t="s">
        <v>587</v>
      </c>
      <c r="H24" s="126">
        <v>744057</v>
      </c>
      <c r="I24" s="126">
        <v>479</v>
      </c>
      <c r="J24" s="126">
        <v>513</v>
      </c>
      <c r="K24" s="126">
        <v>2.3719699999999999E-5</v>
      </c>
      <c r="L24" s="126">
        <f t="shared" si="0"/>
        <v>2.5017096430899999E-5</v>
      </c>
      <c r="M24" s="126">
        <v>1</v>
      </c>
      <c r="N24" s="126">
        <f t="shared" si="1"/>
        <v>2.5017096430899999E-5</v>
      </c>
    </row>
    <row r="25" spans="1:14">
      <c r="A25" s="125" t="s">
        <v>97</v>
      </c>
      <c r="B25" s="125" t="s">
        <v>396</v>
      </c>
      <c r="C25" s="125" t="s">
        <v>397</v>
      </c>
      <c r="D25" s="125" t="s">
        <v>96</v>
      </c>
      <c r="E25" s="126">
        <v>6.8555289999999998</v>
      </c>
      <c r="F25" s="126" t="s">
        <v>268</v>
      </c>
      <c r="G25" s="125" t="s">
        <v>587</v>
      </c>
      <c r="H25" s="126">
        <v>744057</v>
      </c>
      <c r="I25" s="126">
        <v>479</v>
      </c>
      <c r="J25" s="126">
        <v>513</v>
      </c>
      <c r="K25" s="126">
        <v>2.3719699999999999E-5</v>
      </c>
      <c r="L25" s="126">
        <f t="shared" si="0"/>
        <v>1.626110912213E-4</v>
      </c>
      <c r="M25" s="126">
        <v>1</v>
      </c>
      <c r="N25" s="126">
        <f t="shared" si="1"/>
        <v>1.626110912213E-4</v>
      </c>
    </row>
    <row r="26" spans="1:14">
      <c r="A26" s="125" t="s">
        <v>97</v>
      </c>
      <c r="B26" s="125" t="s">
        <v>398</v>
      </c>
      <c r="C26" s="125" t="s">
        <v>399</v>
      </c>
      <c r="D26" s="125" t="s">
        <v>95</v>
      </c>
      <c r="E26" s="126">
        <v>0.18053369999999999</v>
      </c>
      <c r="F26" s="126" t="s">
        <v>395</v>
      </c>
      <c r="G26" s="125" t="s">
        <v>588</v>
      </c>
      <c r="H26" s="126">
        <v>744057</v>
      </c>
      <c r="I26" s="126">
        <v>479</v>
      </c>
      <c r="J26" s="126">
        <v>513</v>
      </c>
      <c r="K26" s="126">
        <v>2.5987300000000001E-5</v>
      </c>
      <c r="L26" s="126">
        <f t="shared" si="0"/>
        <v>4.6915834220099995E-6</v>
      </c>
      <c r="M26" s="126">
        <v>1</v>
      </c>
      <c r="N26" s="126">
        <f t="shared" si="1"/>
        <v>4.6915834220099995E-6</v>
      </c>
    </row>
    <row r="27" spans="1:14">
      <c r="A27" s="125" t="s">
        <v>97</v>
      </c>
      <c r="B27" s="125" t="s">
        <v>398</v>
      </c>
      <c r="C27" s="125" t="s">
        <v>399</v>
      </c>
      <c r="D27" s="125" t="s">
        <v>96</v>
      </c>
      <c r="E27" s="126">
        <v>0.1044245</v>
      </c>
      <c r="F27" s="126" t="s">
        <v>395</v>
      </c>
      <c r="G27" s="125" t="s">
        <v>588</v>
      </c>
      <c r="H27" s="126">
        <v>744057</v>
      </c>
      <c r="I27" s="126">
        <v>479</v>
      </c>
      <c r="J27" s="126">
        <v>513</v>
      </c>
      <c r="K27" s="126">
        <v>2.5987300000000001E-5</v>
      </c>
      <c r="L27" s="126">
        <f t="shared" si="0"/>
        <v>2.7137108088500003E-6</v>
      </c>
      <c r="M27" s="126">
        <v>1</v>
      </c>
      <c r="N27" s="126">
        <f t="shared" si="1"/>
        <v>2.7137108088500003E-6</v>
      </c>
    </row>
    <row r="28" spans="1:14">
      <c r="A28" s="125" t="s">
        <v>97</v>
      </c>
      <c r="B28" s="125" t="s">
        <v>400</v>
      </c>
      <c r="C28" s="125" t="s">
        <v>401</v>
      </c>
      <c r="D28" s="125" t="s">
        <v>95</v>
      </c>
      <c r="E28" s="126">
        <v>1.1402129999999999</v>
      </c>
      <c r="F28" s="126" t="s">
        <v>395</v>
      </c>
      <c r="G28" s="125" t="s">
        <v>588</v>
      </c>
      <c r="H28" s="126">
        <v>744057</v>
      </c>
      <c r="I28" s="126">
        <v>479</v>
      </c>
      <c r="J28" s="126">
        <v>513</v>
      </c>
      <c r="K28" s="126">
        <v>2.5987300000000001E-5</v>
      </c>
      <c r="L28" s="126">
        <f t="shared" si="0"/>
        <v>2.96310572949E-5</v>
      </c>
      <c r="M28" s="126">
        <v>1</v>
      </c>
      <c r="N28" s="126">
        <f t="shared" si="1"/>
        <v>2.96310572949E-5</v>
      </c>
    </row>
    <row r="29" spans="1:14">
      <c r="A29" s="125" t="s">
        <v>97</v>
      </c>
      <c r="B29" s="125" t="s">
        <v>400</v>
      </c>
      <c r="C29" s="125" t="s">
        <v>401</v>
      </c>
      <c r="D29" s="125" t="s">
        <v>96</v>
      </c>
      <c r="E29" s="126">
        <v>38.425170000000001</v>
      </c>
      <c r="F29" s="126" t="s">
        <v>395</v>
      </c>
      <c r="G29" s="125" t="s">
        <v>588</v>
      </c>
      <c r="H29" s="126">
        <v>744057</v>
      </c>
      <c r="I29" s="126">
        <v>479</v>
      </c>
      <c r="J29" s="126">
        <v>513</v>
      </c>
      <c r="K29" s="126">
        <v>2.5987300000000001E-5</v>
      </c>
      <c r="L29" s="126">
        <f t="shared" si="0"/>
        <v>9.9856642034100006E-4</v>
      </c>
      <c r="M29" s="126">
        <v>1</v>
      </c>
      <c r="N29" s="126">
        <f t="shared" si="1"/>
        <v>9.9856642034100006E-4</v>
      </c>
    </row>
    <row r="30" spans="1:14">
      <c r="A30" s="125" t="s">
        <v>97</v>
      </c>
      <c r="B30" s="125" t="s">
        <v>402</v>
      </c>
      <c r="C30" s="125" t="s">
        <v>403</v>
      </c>
      <c r="D30" s="125" t="s">
        <v>95</v>
      </c>
      <c r="E30" s="126">
        <v>0.72846920000000004</v>
      </c>
      <c r="F30" s="126" t="s">
        <v>268</v>
      </c>
      <c r="G30" s="125" t="s">
        <v>587</v>
      </c>
      <c r="H30" s="126">
        <v>744057</v>
      </c>
      <c r="I30" s="126">
        <v>479</v>
      </c>
      <c r="J30" s="126">
        <v>513</v>
      </c>
      <c r="K30" s="126">
        <v>2.3719699999999999E-5</v>
      </c>
      <c r="L30" s="126">
        <f t="shared" si="0"/>
        <v>1.7279070883240001E-5</v>
      </c>
      <c r="M30" s="126">
        <v>1</v>
      </c>
      <c r="N30" s="126">
        <f t="shared" si="1"/>
        <v>1.7279070883240001E-5</v>
      </c>
    </row>
    <row r="31" spans="1:14">
      <c r="A31" s="125" t="s">
        <v>97</v>
      </c>
      <c r="B31" s="125" t="s">
        <v>402</v>
      </c>
      <c r="C31" s="125" t="s">
        <v>403</v>
      </c>
      <c r="D31" s="125" t="s">
        <v>96</v>
      </c>
      <c r="E31" s="126">
        <v>24.549410000000002</v>
      </c>
      <c r="F31" s="126" t="s">
        <v>268</v>
      </c>
      <c r="G31" s="125" t="s">
        <v>587</v>
      </c>
      <c r="H31" s="126">
        <v>744057</v>
      </c>
      <c r="I31" s="126">
        <v>479</v>
      </c>
      <c r="J31" s="126">
        <v>513</v>
      </c>
      <c r="K31" s="126">
        <v>2.3719699999999999E-5</v>
      </c>
      <c r="L31" s="126">
        <f t="shared" si="0"/>
        <v>5.8230464037699998E-4</v>
      </c>
      <c r="M31" s="126">
        <v>1</v>
      </c>
      <c r="N31" s="126">
        <f t="shared" si="1"/>
        <v>5.8230464037699998E-4</v>
      </c>
    </row>
    <row r="32" spans="1:14">
      <c r="A32" s="125" t="s">
        <v>97</v>
      </c>
      <c r="B32" s="125" t="s">
        <v>404</v>
      </c>
      <c r="C32" s="125" t="s">
        <v>405</v>
      </c>
      <c r="D32" s="125" t="s">
        <v>95</v>
      </c>
      <c r="E32" s="126">
        <v>6.0177889999999998E-2</v>
      </c>
      <c r="F32" s="126" t="s">
        <v>395</v>
      </c>
      <c r="G32" s="125" t="s">
        <v>588</v>
      </c>
      <c r="H32" s="126">
        <v>744057</v>
      </c>
      <c r="I32" s="126">
        <v>479</v>
      </c>
      <c r="J32" s="126">
        <v>513</v>
      </c>
      <c r="K32" s="126">
        <v>2.5987300000000001E-5</v>
      </c>
      <c r="L32" s="126">
        <f t="shared" si="0"/>
        <v>1.5638608807969999E-6</v>
      </c>
      <c r="M32" s="126">
        <v>1</v>
      </c>
      <c r="N32" s="126">
        <f t="shared" si="1"/>
        <v>1.5638608807969999E-6</v>
      </c>
    </row>
    <row r="33" spans="1:14">
      <c r="A33" s="125" t="s">
        <v>97</v>
      </c>
      <c r="B33" s="125" t="s">
        <v>404</v>
      </c>
      <c r="C33" s="125" t="s">
        <v>405</v>
      </c>
      <c r="D33" s="125" t="s">
        <v>96</v>
      </c>
      <c r="E33" s="126">
        <v>3.4808159999999998E-2</v>
      </c>
      <c r="F33" s="126" t="s">
        <v>395</v>
      </c>
      <c r="G33" s="125" t="s">
        <v>588</v>
      </c>
      <c r="H33" s="126">
        <v>744057</v>
      </c>
      <c r="I33" s="126">
        <v>479</v>
      </c>
      <c r="J33" s="126">
        <v>513</v>
      </c>
      <c r="K33" s="126">
        <v>2.5987300000000001E-5</v>
      </c>
      <c r="L33" s="126">
        <f t="shared" si="0"/>
        <v>9.0457009636799996E-7</v>
      </c>
      <c r="M33" s="126">
        <v>1</v>
      </c>
      <c r="N33" s="126">
        <f t="shared" si="1"/>
        <v>9.0457009636799996E-7</v>
      </c>
    </row>
    <row r="34" spans="1:14">
      <c r="A34" s="125" t="s">
        <v>97</v>
      </c>
      <c r="B34" s="125" t="s">
        <v>406</v>
      </c>
      <c r="C34" s="125" t="s">
        <v>407</v>
      </c>
      <c r="D34" s="125" t="s">
        <v>95</v>
      </c>
      <c r="E34" s="126">
        <v>8.1124390000000002</v>
      </c>
      <c r="F34" s="126" t="s">
        <v>395</v>
      </c>
      <c r="G34" s="125" t="s">
        <v>588</v>
      </c>
      <c r="H34" s="126">
        <v>744057</v>
      </c>
      <c r="I34" s="126">
        <v>479</v>
      </c>
      <c r="J34" s="126">
        <v>513</v>
      </c>
      <c r="K34" s="126">
        <v>2.5987300000000001E-5</v>
      </c>
      <c r="L34" s="126">
        <f t="shared" si="0"/>
        <v>2.1082038602470002E-4</v>
      </c>
      <c r="M34" s="126">
        <v>1</v>
      </c>
      <c r="N34" s="126">
        <f t="shared" si="1"/>
        <v>2.1082038602470002E-4</v>
      </c>
    </row>
    <row r="35" spans="1:14">
      <c r="A35" s="125" t="s">
        <v>97</v>
      </c>
      <c r="B35" s="125" t="s">
        <v>406</v>
      </c>
      <c r="C35" s="125" t="s">
        <v>407</v>
      </c>
      <c r="D35" s="125" t="s">
        <v>96</v>
      </c>
      <c r="E35" s="126">
        <v>58.97119</v>
      </c>
      <c r="F35" s="126" t="s">
        <v>395</v>
      </c>
      <c r="G35" s="125" t="s">
        <v>588</v>
      </c>
      <c r="H35" s="126">
        <v>744057</v>
      </c>
      <c r="I35" s="126">
        <v>479</v>
      </c>
      <c r="J35" s="126">
        <v>513</v>
      </c>
      <c r="K35" s="126">
        <v>2.5987300000000001E-5</v>
      </c>
      <c r="L35" s="126">
        <f t="shared" si="0"/>
        <v>1.5325020058870001E-3</v>
      </c>
      <c r="M35" s="126">
        <v>1</v>
      </c>
      <c r="N35" s="126">
        <f t="shared" si="1"/>
        <v>1.5325020058870001E-3</v>
      </c>
    </row>
    <row r="36" spans="1:14">
      <c r="A36" s="125" t="s">
        <v>97</v>
      </c>
      <c r="B36" s="125" t="s">
        <v>408</v>
      </c>
      <c r="C36" s="125" t="s">
        <v>409</v>
      </c>
      <c r="D36" s="125" t="s">
        <v>95</v>
      </c>
      <c r="E36" s="126">
        <v>1.9843850000000001</v>
      </c>
      <c r="F36" s="126" t="s">
        <v>268</v>
      </c>
      <c r="G36" s="125" t="s">
        <v>587</v>
      </c>
      <c r="H36" s="126">
        <v>744057</v>
      </c>
      <c r="I36" s="126">
        <v>479</v>
      </c>
      <c r="J36" s="126">
        <v>513</v>
      </c>
      <c r="K36" s="126">
        <v>2.3719699999999999E-5</v>
      </c>
      <c r="L36" s="126">
        <f t="shared" si="0"/>
        <v>4.7069016884500003E-5</v>
      </c>
      <c r="M36" s="126">
        <v>1</v>
      </c>
      <c r="N36" s="126">
        <f t="shared" si="1"/>
        <v>4.7069016884500003E-5</v>
      </c>
    </row>
    <row r="37" spans="1:14">
      <c r="A37" s="125" t="s">
        <v>97</v>
      </c>
      <c r="B37" s="125" t="s">
        <v>408</v>
      </c>
      <c r="C37" s="125" t="s">
        <v>409</v>
      </c>
      <c r="D37" s="125" t="s">
        <v>96</v>
      </c>
      <c r="E37" s="126">
        <v>10.216329999999999</v>
      </c>
      <c r="F37" s="126" t="s">
        <v>268</v>
      </c>
      <c r="G37" s="125" t="s">
        <v>587</v>
      </c>
      <c r="H37" s="126">
        <v>744057</v>
      </c>
      <c r="I37" s="126">
        <v>479</v>
      </c>
      <c r="J37" s="126">
        <v>513</v>
      </c>
      <c r="K37" s="126">
        <v>2.3719699999999999E-5</v>
      </c>
      <c r="L37" s="126">
        <f t="shared" si="0"/>
        <v>2.4232828270099997E-4</v>
      </c>
      <c r="M37" s="126">
        <v>1</v>
      </c>
      <c r="N37" s="126">
        <f t="shared" si="1"/>
        <v>2.4232828270099997E-4</v>
      </c>
    </row>
    <row r="38" spans="1:14">
      <c r="A38" s="125" t="s">
        <v>97</v>
      </c>
      <c r="B38" s="125" t="s">
        <v>191</v>
      </c>
      <c r="C38" s="125" t="s">
        <v>192</v>
      </c>
      <c r="D38" s="125" t="s">
        <v>95</v>
      </c>
      <c r="E38" s="126">
        <v>0.41574830000000002</v>
      </c>
      <c r="F38" s="126" t="s">
        <v>193</v>
      </c>
      <c r="G38" s="125" t="s">
        <v>618</v>
      </c>
      <c r="H38" s="126">
        <v>744057</v>
      </c>
      <c r="I38" s="126">
        <v>479</v>
      </c>
      <c r="J38" s="126">
        <v>513</v>
      </c>
      <c r="K38" s="126">
        <v>2.69555E-5</v>
      </c>
      <c r="L38" s="126">
        <f t="shared" si="0"/>
        <v>1.120670330065E-5</v>
      </c>
      <c r="M38" s="126">
        <v>1</v>
      </c>
      <c r="N38" s="126">
        <f t="shared" si="1"/>
        <v>1.120670330065E-5</v>
      </c>
    </row>
    <row r="39" spans="1:14">
      <c r="A39" s="125" t="s">
        <v>97</v>
      </c>
      <c r="B39" s="125" t="s">
        <v>191</v>
      </c>
      <c r="C39" s="125" t="s">
        <v>192</v>
      </c>
      <c r="D39" s="125" t="s">
        <v>96</v>
      </c>
      <c r="E39" s="126">
        <v>0.18119930000000001</v>
      </c>
      <c r="F39" s="126" t="s">
        <v>193</v>
      </c>
      <c r="G39" s="125" t="s">
        <v>618</v>
      </c>
      <c r="H39" s="126">
        <v>744057</v>
      </c>
      <c r="I39" s="126">
        <v>479</v>
      </c>
      <c r="J39" s="126">
        <v>513</v>
      </c>
      <c r="K39" s="126">
        <v>2.69555E-5</v>
      </c>
      <c r="L39" s="126">
        <f t="shared" si="0"/>
        <v>4.8843177311500002E-6</v>
      </c>
      <c r="M39" s="126">
        <v>1</v>
      </c>
      <c r="N39" s="126">
        <f t="shared" si="1"/>
        <v>4.8843177311500002E-6</v>
      </c>
    </row>
    <row r="40" spans="1:14">
      <c r="A40" s="125" t="s">
        <v>97</v>
      </c>
      <c r="B40" s="125" t="s">
        <v>220</v>
      </c>
      <c r="C40" s="125" t="s">
        <v>221</v>
      </c>
      <c r="D40" s="125" t="s">
        <v>95</v>
      </c>
      <c r="E40" s="126">
        <v>12.221360000000001</v>
      </c>
      <c r="F40" s="126" t="s">
        <v>193</v>
      </c>
      <c r="G40" s="125" t="s">
        <v>618</v>
      </c>
      <c r="H40" s="126">
        <v>744057</v>
      </c>
      <c r="I40" s="126">
        <v>479</v>
      </c>
      <c r="J40" s="126">
        <v>513</v>
      </c>
      <c r="K40" s="126">
        <v>2.69555E-5</v>
      </c>
      <c r="L40" s="126">
        <f t="shared" si="0"/>
        <v>3.2943286947999999E-4</v>
      </c>
      <c r="M40" s="126">
        <v>1</v>
      </c>
      <c r="N40" s="126">
        <f t="shared" si="1"/>
        <v>3.2943286947999999E-4</v>
      </c>
    </row>
    <row r="41" spans="1:14">
      <c r="A41" s="125" t="s">
        <v>97</v>
      </c>
      <c r="B41" s="125" t="s">
        <v>220</v>
      </c>
      <c r="C41" s="125" t="s">
        <v>221</v>
      </c>
      <c r="D41" s="125" t="s">
        <v>96</v>
      </c>
      <c r="E41" s="126">
        <v>0.76582629999999996</v>
      </c>
      <c r="F41" s="126" t="s">
        <v>193</v>
      </c>
      <c r="G41" s="125" t="s">
        <v>618</v>
      </c>
      <c r="H41" s="126">
        <v>744057</v>
      </c>
      <c r="I41" s="126">
        <v>479</v>
      </c>
      <c r="J41" s="126">
        <v>513</v>
      </c>
      <c r="K41" s="126">
        <v>2.69555E-5</v>
      </c>
      <c r="L41" s="126">
        <f t="shared" si="0"/>
        <v>2.0643230829649999E-5</v>
      </c>
      <c r="M41" s="126">
        <v>1</v>
      </c>
      <c r="N41" s="126">
        <f t="shared" si="1"/>
        <v>2.0643230829649999E-5</v>
      </c>
    </row>
    <row r="42" spans="1:14">
      <c r="A42" s="125" t="s">
        <v>97</v>
      </c>
      <c r="B42" s="125" t="s">
        <v>266</v>
      </c>
      <c r="C42" s="125" t="s">
        <v>267</v>
      </c>
      <c r="D42" s="125" t="s">
        <v>95</v>
      </c>
      <c r="E42" s="126">
        <v>0.42861779999999999</v>
      </c>
      <c r="F42" s="126" t="s">
        <v>268</v>
      </c>
      <c r="G42" s="125" t="s">
        <v>587</v>
      </c>
      <c r="H42" s="126">
        <v>744057</v>
      </c>
      <c r="I42" s="126">
        <v>479</v>
      </c>
      <c r="J42" s="126">
        <v>513</v>
      </c>
      <c r="K42" s="126">
        <v>2.3719699999999999E-5</v>
      </c>
      <c r="L42" s="126">
        <f t="shared" si="0"/>
        <v>1.016668563066E-5</v>
      </c>
      <c r="M42" s="126">
        <v>1</v>
      </c>
      <c r="N42" s="126">
        <f t="shared" si="1"/>
        <v>1.016668563066E-5</v>
      </c>
    </row>
    <row r="43" spans="1:14">
      <c r="A43" s="125" t="s">
        <v>97</v>
      </c>
      <c r="B43" s="125" t="s">
        <v>266</v>
      </c>
      <c r="C43" s="125" t="s">
        <v>267</v>
      </c>
      <c r="D43" s="125" t="s">
        <v>96</v>
      </c>
      <c r="E43" s="126">
        <v>12.614459999999999</v>
      </c>
      <c r="F43" s="126" t="s">
        <v>268</v>
      </c>
      <c r="G43" s="125" t="s">
        <v>587</v>
      </c>
      <c r="H43" s="126">
        <v>744057</v>
      </c>
      <c r="I43" s="126">
        <v>479</v>
      </c>
      <c r="J43" s="126">
        <v>513</v>
      </c>
      <c r="K43" s="126">
        <v>2.3719699999999999E-5</v>
      </c>
      <c r="L43" s="126">
        <f t="shared" si="0"/>
        <v>2.9921120686199999E-4</v>
      </c>
      <c r="M43" s="126">
        <v>1</v>
      </c>
      <c r="N43" s="126">
        <f t="shared" si="1"/>
        <v>2.9921120686199999E-4</v>
      </c>
    </row>
    <row r="44" spans="1:14">
      <c r="A44" s="125" t="s">
        <v>97</v>
      </c>
      <c r="B44" s="125" t="s">
        <v>271</v>
      </c>
      <c r="C44" s="125" t="s">
        <v>272</v>
      </c>
      <c r="D44" s="125" t="s">
        <v>95</v>
      </c>
      <c r="E44" s="126">
        <v>4.1403059999999998E-3</v>
      </c>
      <c r="F44" s="126" t="s">
        <v>273</v>
      </c>
      <c r="G44" s="125" t="s">
        <v>595</v>
      </c>
      <c r="H44" s="126">
        <v>744057</v>
      </c>
      <c r="I44" s="126">
        <v>479</v>
      </c>
      <c r="J44" s="126">
        <v>513</v>
      </c>
      <c r="K44" s="126">
        <v>5.8291400000000002E-5</v>
      </c>
      <c r="L44" s="126">
        <f t="shared" si="0"/>
        <v>2.4134423316840002E-7</v>
      </c>
      <c r="M44" s="126">
        <v>1</v>
      </c>
      <c r="N44" s="126">
        <f t="shared" si="1"/>
        <v>2.4134423316840002E-7</v>
      </c>
    </row>
    <row r="45" spans="1:14">
      <c r="A45" s="125" t="s">
        <v>97</v>
      </c>
      <c r="B45" s="125" t="s">
        <v>271</v>
      </c>
      <c r="C45" s="125" t="s">
        <v>272</v>
      </c>
      <c r="D45" s="125" t="s">
        <v>96</v>
      </c>
      <c r="E45" s="126">
        <v>9.1970930000000006E-2</v>
      </c>
      <c r="F45" s="126" t="s">
        <v>273</v>
      </c>
      <c r="G45" s="125" t="s">
        <v>595</v>
      </c>
      <c r="H45" s="126">
        <v>744057</v>
      </c>
      <c r="I45" s="126">
        <v>479</v>
      </c>
      <c r="J45" s="126">
        <v>513</v>
      </c>
      <c r="K45" s="126">
        <v>5.8291400000000002E-5</v>
      </c>
      <c r="L45" s="126">
        <f t="shared" si="0"/>
        <v>5.3611142690020009E-6</v>
      </c>
      <c r="M45" s="126">
        <v>1</v>
      </c>
      <c r="N45" s="126">
        <f t="shared" si="1"/>
        <v>5.3611142690020009E-6</v>
      </c>
    </row>
    <row r="46" spans="1:14">
      <c r="A46" s="125" t="s">
        <v>97</v>
      </c>
      <c r="B46" s="125" t="s">
        <v>291</v>
      </c>
      <c r="C46" s="125" t="s">
        <v>292</v>
      </c>
      <c r="D46" s="125" t="s">
        <v>95</v>
      </c>
      <c r="E46" s="126">
        <v>7.6181080000000003</v>
      </c>
      <c r="F46" s="126" t="s">
        <v>268</v>
      </c>
      <c r="G46" s="125" t="s">
        <v>587</v>
      </c>
      <c r="H46" s="126">
        <v>744057</v>
      </c>
      <c r="I46" s="126">
        <v>479</v>
      </c>
      <c r="J46" s="126">
        <v>513</v>
      </c>
      <c r="K46" s="126">
        <v>2.3719699999999999E-5</v>
      </c>
      <c r="L46" s="126">
        <f t="shared" si="0"/>
        <v>1.806992363276E-4</v>
      </c>
      <c r="M46" s="126">
        <v>1</v>
      </c>
      <c r="N46" s="126">
        <f t="shared" si="1"/>
        <v>1.806992363276E-4</v>
      </c>
    </row>
    <row r="47" spans="1:14">
      <c r="A47" s="125" t="s">
        <v>97</v>
      </c>
      <c r="B47" s="125" t="s">
        <v>291</v>
      </c>
      <c r="C47" s="125" t="s">
        <v>292</v>
      </c>
      <c r="D47" s="125" t="s">
        <v>96</v>
      </c>
      <c r="E47" s="126">
        <v>52.635719999999999</v>
      </c>
      <c r="F47" s="126" t="s">
        <v>268</v>
      </c>
      <c r="G47" s="125" t="s">
        <v>587</v>
      </c>
      <c r="H47" s="126">
        <v>744057</v>
      </c>
      <c r="I47" s="126">
        <v>479</v>
      </c>
      <c r="J47" s="126">
        <v>513</v>
      </c>
      <c r="K47" s="126">
        <v>2.3719699999999999E-5</v>
      </c>
      <c r="L47" s="126">
        <f t="shared" si="0"/>
        <v>1.2485034876839999E-3</v>
      </c>
      <c r="M47" s="126">
        <v>1</v>
      </c>
      <c r="N47" s="126">
        <f t="shared" si="1"/>
        <v>1.2485034876839999E-3</v>
      </c>
    </row>
    <row r="48" spans="1:14">
      <c r="A48" s="125" t="s">
        <v>97</v>
      </c>
      <c r="B48" s="125" t="s">
        <v>295</v>
      </c>
      <c r="C48" s="125" t="s">
        <v>296</v>
      </c>
      <c r="D48" s="125" t="s">
        <v>95</v>
      </c>
      <c r="E48" s="126">
        <v>2.0367350000000002</v>
      </c>
      <c r="F48" s="126" t="s">
        <v>273</v>
      </c>
      <c r="G48" s="125" t="s">
        <v>595</v>
      </c>
      <c r="H48" s="126">
        <v>744057</v>
      </c>
      <c r="I48" s="126">
        <v>479</v>
      </c>
      <c r="J48" s="126">
        <v>513</v>
      </c>
      <c r="K48" s="126">
        <v>5.8291400000000002E-5</v>
      </c>
      <c r="L48" s="126">
        <f t="shared" si="0"/>
        <v>1.1872413457900001E-4</v>
      </c>
      <c r="M48" s="126">
        <v>1</v>
      </c>
      <c r="N48" s="126">
        <f t="shared" si="1"/>
        <v>1.1872413457900001E-4</v>
      </c>
    </row>
    <row r="49" spans="1:14">
      <c r="A49" s="125" t="s">
        <v>97</v>
      </c>
      <c r="B49" s="125" t="s">
        <v>295</v>
      </c>
      <c r="C49" s="125" t="s">
        <v>296</v>
      </c>
      <c r="D49" s="125" t="s">
        <v>96</v>
      </c>
      <c r="E49" s="126">
        <v>3.7480129999999998</v>
      </c>
      <c r="F49" s="126" t="s">
        <v>273</v>
      </c>
      <c r="G49" s="125" t="s">
        <v>595</v>
      </c>
      <c r="H49" s="126">
        <v>744057</v>
      </c>
      <c r="I49" s="126">
        <v>479</v>
      </c>
      <c r="J49" s="126">
        <v>513</v>
      </c>
      <c r="K49" s="126">
        <v>5.8291400000000002E-5</v>
      </c>
      <c r="L49" s="126">
        <f t="shared" si="0"/>
        <v>2.1847692498819999E-4</v>
      </c>
      <c r="M49" s="126">
        <v>1</v>
      </c>
      <c r="N49" s="126">
        <f t="shared" si="1"/>
        <v>2.1847692498819999E-4</v>
      </c>
    </row>
    <row r="50" spans="1:14">
      <c r="A50" s="125" t="s">
        <v>97</v>
      </c>
      <c r="B50" s="125" t="s">
        <v>307</v>
      </c>
      <c r="C50" s="125" t="s">
        <v>308</v>
      </c>
      <c r="D50" s="125" t="s">
        <v>95</v>
      </c>
      <c r="E50" s="126">
        <v>5.1252449999999996E-3</v>
      </c>
      <c r="F50" s="126" t="s">
        <v>273</v>
      </c>
      <c r="G50" s="125" t="s">
        <v>595</v>
      </c>
      <c r="H50" s="126">
        <v>744057</v>
      </c>
      <c r="I50" s="126">
        <v>479</v>
      </c>
      <c r="J50" s="126">
        <v>513</v>
      </c>
      <c r="K50" s="126">
        <v>5.8291400000000002E-5</v>
      </c>
      <c r="L50" s="126">
        <f t="shared" si="0"/>
        <v>2.9875770639299999E-7</v>
      </c>
      <c r="M50" s="126">
        <v>1</v>
      </c>
      <c r="N50" s="126">
        <f t="shared" si="1"/>
        <v>2.9875770639299999E-7</v>
      </c>
    </row>
    <row r="51" spans="1:14">
      <c r="A51" s="125" t="s">
        <v>97</v>
      </c>
      <c r="B51" s="125" t="s">
        <v>307</v>
      </c>
      <c r="C51" s="125" t="s">
        <v>308</v>
      </c>
      <c r="D51" s="125" t="s">
        <v>96</v>
      </c>
      <c r="E51" s="126">
        <v>1.1572310000000001E-3</v>
      </c>
      <c r="F51" s="126" t="s">
        <v>273</v>
      </c>
      <c r="G51" s="125" t="s">
        <v>595</v>
      </c>
      <c r="H51" s="126">
        <v>744057</v>
      </c>
      <c r="I51" s="126">
        <v>479</v>
      </c>
      <c r="J51" s="126">
        <v>513</v>
      </c>
      <c r="K51" s="126">
        <v>5.8291400000000002E-5</v>
      </c>
      <c r="L51" s="126">
        <f t="shared" si="0"/>
        <v>6.7456615113400003E-8</v>
      </c>
      <c r="M51" s="126">
        <v>1</v>
      </c>
      <c r="N51" s="126">
        <f t="shared" si="1"/>
        <v>6.7456615113400003E-8</v>
      </c>
    </row>
    <row r="52" spans="1:14">
      <c r="A52" s="125" t="s">
        <v>97</v>
      </c>
      <c r="B52" s="125" t="s">
        <v>317</v>
      </c>
      <c r="C52" s="125" t="s">
        <v>318</v>
      </c>
      <c r="D52" s="125" t="s">
        <v>95</v>
      </c>
      <c r="E52" s="126">
        <v>8.0105899999999994E-2</v>
      </c>
      <c r="F52" s="126" t="s">
        <v>273</v>
      </c>
      <c r="G52" s="125" t="s">
        <v>595</v>
      </c>
      <c r="H52" s="126">
        <v>744057</v>
      </c>
      <c r="I52" s="126">
        <v>479</v>
      </c>
      <c r="J52" s="126">
        <v>513</v>
      </c>
      <c r="K52" s="126">
        <v>5.8291400000000002E-5</v>
      </c>
      <c r="L52" s="126">
        <f t="shared" si="0"/>
        <v>4.6694850592600002E-6</v>
      </c>
      <c r="M52" s="126">
        <v>1</v>
      </c>
      <c r="N52" s="126">
        <f t="shared" si="1"/>
        <v>4.6694850592600002E-6</v>
      </c>
    </row>
    <row r="53" spans="1:14">
      <c r="A53" s="125" t="s">
        <v>97</v>
      </c>
      <c r="B53" s="125" t="s">
        <v>317</v>
      </c>
      <c r="C53" s="125" t="s">
        <v>318</v>
      </c>
      <c r="D53" s="125" t="s">
        <v>96</v>
      </c>
      <c r="E53" s="126">
        <v>3.8201970000000002E-2</v>
      </c>
      <c r="F53" s="126" t="s">
        <v>273</v>
      </c>
      <c r="G53" s="125" t="s">
        <v>595</v>
      </c>
      <c r="H53" s="126">
        <v>744057</v>
      </c>
      <c r="I53" s="126">
        <v>479</v>
      </c>
      <c r="J53" s="126">
        <v>513</v>
      </c>
      <c r="K53" s="126">
        <v>5.8291400000000002E-5</v>
      </c>
      <c r="L53" s="126">
        <f t="shared" si="0"/>
        <v>2.2268463140580002E-6</v>
      </c>
      <c r="M53" s="126">
        <v>1</v>
      </c>
      <c r="N53" s="126">
        <f t="shared" si="1"/>
        <v>2.2268463140580002E-6</v>
      </c>
    </row>
    <row r="54" spans="1:14">
      <c r="A54" s="125" t="s">
        <v>97</v>
      </c>
      <c r="B54" s="125" t="s">
        <v>333</v>
      </c>
      <c r="C54" s="125" t="s">
        <v>334</v>
      </c>
      <c r="D54" s="125" t="s">
        <v>95</v>
      </c>
      <c r="E54" s="126">
        <v>94.150369999999995</v>
      </c>
      <c r="F54" s="126" t="s">
        <v>273</v>
      </c>
      <c r="G54" s="125" t="s">
        <v>595</v>
      </c>
      <c r="H54" s="126">
        <v>744057</v>
      </c>
      <c r="I54" s="126">
        <v>479</v>
      </c>
      <c r="J54" s="126">
        <v>513</v>
      </c>
      <c r="K54" s="126">
        <v>5.8291400000000002E-5</v>
      </c>
      <c r="L54" s="126">
        <f t="shared" si="0"/>
        <v>5.4881568778179998E-3</v>
      </c>
      <c r="M54" s="126">
        <v>1</v>
      </c>
      <c r="N54" s="126">
        <f t="shared" si="1"/>
        <v>5.4881568778179998E-3</v>
      </c>
    </row>
    <row r="55" spans="1:14">
      <c r="A55" s="125" t="s">
        <v>97</v>
      </c>
      <c r="B55" s="125" t="s">
        <v>333</v>
      </c>
      <c r="C55" s="125" t="s">
        <v>334</v>
      </c>
      <c r="D55" s="125" t="s">
        <v>96</v>
      </c>
      <c r="E55" s="126">
        <v>7.0195559999999997</v>
      </c>
      <c r="F55" s="126" t="s">
        <v>273</v>
      </c>
      <c r="G55" s="125" t="s">
        <v>595</v>
      </c>
      <c r="H55" s="126">
        <v>744057</v>
      </c>
      <c r="I55" s="126">
        <v>479</v>
      </c>
      <c r="J55" s="126">
        <v>513</v>
      </c>
      <c r="K55" s="126">
        <v>5.8291400000000002E-5</v>
      </c>
      <c r="L55" s="126">
        <f t="shared" si="0"/>
        <v>4.0917974661839999E-4</v>
      </c>
      <c r="M55" s="126">
        <v>1</v>
      </c>
      <c r="N55" s="126">
        <f t="shared" si="1"/>
        <v>4.0917974661839999E-4</v>
      </c>
    </row>
    <row r="56" spans="1:14">
      <c r="A56" s="125" t="s">
        <v>97</v>
      </c>
      <c r="B56" s="125" t="s">
        <v>337</v>
      </c>
      <c r="C56" s="125" t="s">
        <v>338</v>
      </c>
      <c r="D56" s="125" t="s">
        <v>95</v>
      </c>
      <c r="E56" s="126">
        <v>5.2835020000000004</v>
      </c>
      <c r="F56" s="126" t="s">
        <v>339</v>
      </c>
      <c r="G56" s="125" t="s">
        <v>617</v>
      </c>
      <c r="H56" s="126">
        <v>744057</v>
      </c>
      <c r="I56" s="126">
        <v>479</v>
      </c>
      <c r="J56" s="126">
        <v>513</v>
      </c>
      <c r="K56" s="126">
        <v>6.5887000000000001E-5</v>
      </c>
      <c r="L56" s="126">
        <f t="shared" si="0"/>
        <v>3.4811409627400001E-4</v>
      </c>
      <c r="M56" s="126">
        <v>1</v>
      </c>
      <c r="N56" s="126">
        <f t="shared" si="1"/>
        <v>3.4811409627400001E-4</v>
      </c>
    </row>
    <row r="57" spans="1:14">
      <c r="A57" s="125" t="s">
        <v>97</v>
      </c>
      <c r="B57" s="125" t="s">
        <v>337</v>
      </c>
      <c r="C57" s="125" t="s">
        <v>338</v>
      </c>
      <c r="D57" s="125" t="s">
        <v>96</v>
      </c>
      <c r="E57" s="126">
        <v>24.16178</v>
      </c>
      <c r="F57" s="126" t="s">
        <v>339</v>
      </c>
      <c r="G57" s="125" t="s">
        <v>617</v>
      </c>
      <c r="H57" s="126">
        <v>744057</v>
      </c>
      <c r="I57" s="126">
        <v>479</v>
      </c>
      <c r="J57" s="126">
        <v>513</v>
      </c>
      <c r="K57" s="126">
        <v>6.5887000000000001E-5</v>
      </c>
      <c r="L57" s="126">
        <f t="shared" si="0"/>
        <v>1.5919471988600001E-3</v>
      </c>
      <c r="M57" s="126">
        <v>1</v>
      </c>
      <c r="N57" s="126">
        <f t="shared" si="1"/>
        <v>1.5919471988600001E-3</v>
      </c>
    </row>
    <row r="58" spans="1:14">
      <c r="A58" s="125" t="s">
        <v>97</v>
      </c>
      <c r="B58" s="125" t="s">
        <v>340</v>
      </c>
      <c r="C58" s="125" t="s">
        <v>341</v>
      </c>
      <c r="D58" s="125" t="s">
        <v>95</v>
      </c>
      <c r="E58" s="126">
        <v>3.067132</v>
      </c>
      <c r="F58" s="126" t="s">
        <v>339</v>
      </c>
      <c r="G58" s="125" t="s">
        <v>617</v>
      </c>
      <c r="H58" s="126">
        <v>744057</v>
      </c>
      <c r="I58" s="126">
        <v>479</v>
      </c>
      <c r="J58" s="126">
        <v>513</v>
      </c>
      <c r="K58" s="126">
        <v>6.5887000000000001E-5</v>
      </c>
      <c r="L58" s="126">
        <f t="shared" si="0"/>
        <v>2.0208412608400001E-4</v>
      </c>
      <c r="M58" s="126">
        <v>1</v>
      </c>
      <c r="N58" s="126">
        <f t="shared" si="1"/>
        <v>2.0208412608400001E-4</v>
      </c>
    </row>
    <row r="59" spans="1:14">
      <c r="A59" s="125" t="s">
        <v>97</v>
      </c>
      <c r="B59" s="125" t="s">
        <v>340</v>
      </c>
      <c r="C59" s="125" t="s">
        <v>341</v>
      </c>
      <c r="D59" s="125" t="s">
        <v>96</v>
      </c>
      <c r="E59" s="126">
        <v>4.802295</v>
      </c>
      <c r="F59" s="126" t="s">
        <v>339</v>
      </c>
      <c r="G59" s="125" t="s">
        <v>617</v>
      </c>
      <c r="H59" s="126">
        <v>744057</v>
      </c>
      <c r="I59" s="126">
        <v>479</v>
      </c>
      <c r="J59" s="126">
        <v>513</v>
      </c>
      <c r="K59" s="126">
        <v>6.5887000000000001E-5</v>
      </c>
      <c r="L59" s="126">
        <f t="shared" si="0"/>
        <v>3.1640881066499998E-4</v>
      </c>
      <c r="M59" s="126">
        <v>1</v>
      </c>
      <c r="N59" s="126">
        <f t="shared" si="1"/>
        <v>3.1640881066499998E-4</v>
      </c>
    </row>
    <row r="60" spans="1:14">
      <c r="A60" s="125" t="s">
        <v>97</v>
      </c>
      <c r="B60" s="125" t="s">
        <v>342</v>
      </c>
      <c r="C60" s="125" t="s">
        <v>343</v>
      </c>
      <c r="D60" s="125" t="s">
        <v>95</v>
      </c>
      <c r="E60" s="126">
        <v>3.0948929999999999</v>
      </c>
      <c r="F60" s="126" t="s">
        <v>339</v>
      </c>
      <c r="G60" s="125" t="s">
        <v>617</v>
      </c>
      <c r="H60" s="126">
        <v>744057</v>
      </c>
      <c r="I60" s="126">
        <v>479</v>
      </c>
      <c r="J60" s="126">
        <v>513</v>
      </c>
      <c r="K60" s="126">
        <v>6.5887000000000001E-5</v>
      </c>
      <c r="L60" s="126">
        <f t="shared" si="0"/>
        <v>2.0391321509100001E-4</v>
      </c>
      <c r="M60" s="126">
        <v>1</v>
      </c>
      <c r="N60" s="126">
        <f t="shared" si="1"/>
        <v>2.0391321509100001E-4</v>
      </c>
    </row>
    <row r="61" spans="1:14">
      <c r="A61" s="125" t="s">
        <v>97</v>
      </c>
      <c r="B61" s="125" t="s">
        <v>342</v>
      </c>
      <c r="C61" s="125" t="s">
        <v>343</v>
      </c>
      <c r="D61" s="125" t="s">
        <v>96</v>
      </c>
      <c r="E61" s="126">
        <v>0.17651539999999999</v>
      </c>
      <c r="F61" s="126" t="s">
        <v>339</v>
      </c>
      <c r="G61" s="125" t="s">
        <v>617</v>
      </c>
      <c r="H61" s="126">
        <v>744057</v>
      </c>
      <c r="I61" s="126">
        <v>479</v>
      </c>
      <c r="J61" s="126">
        <v>513</v>
      </c>
      <c r="K61" s="126">
        <v>6.5887000000000001E-5</v>
      </c>
      <c r="L61" s="126">
        <f t="shared" si="0"/>
        <v>1.1630070159799999E-5</v>
      </c>
      <c r="M61" s="126">
        <v>1</v>
      </c>
      <c r="N61" s="126">
        <f t="shared" si="1"/>
        <v>1.1630070159799999E-5</v>
      </c>
    </row>
    <row r="62" spans="1:14">
      <c r="A62" s="125" t="s">
        <v>97</v>
      </c>
      <c r="B62" s="125" t="s">
        <v>456</v>
      </c>
      <c r="C62" s="125" t="s">
        <v>457</v>
      </c>
      <c r="D62" s="125" t="s">
        <v>96</v>
      </c>
      <c r="E62" s="126">
        <v>4.4252399999999996</v>
      </c>
      <c r="F62" s="126" t="s">
        <v>458</v>
      </c>
      <c r="G62" s="125" t="s">
        <v>593</v>
      </c>
      <c r="H62" s="126">
        <v>744057</v>
      </c>
      <c r="I62" s="126">
        <v>479</v>
      </c>
      <c r="J62" s="126">
        <v>513</v>
      </c>
      <c r="K62" s="126">
        <v>2.69555E-5</v>
      </c>
      <c r="L62" s="126">
        <f t="shared" si="0"/>
        <v>1.1928455681999998E-4</v>
      </c>
      <c r="M62" s="126">
        <v>1</v>
      </c>
      <c r="N62" s="126">
        <f t="shared" si="1"/>
        <v>1.1928455681999998E-4</v>
      </c>
    </row>
    <row r="63" spans="1:14">
      <c r="A63" s="125" t="s">
        <v>97</v>
      </c>
      <c r="B63" s="125" t="s">
        <v>459</v>
      </c>
      <c r="C63" s="125" t="s">
        <v>460</v>
      </c>
      <c r="D63" s="125" t="s">
        <v>96</v>
      </c>
      <c r="E63" s="126">
        <v>315.29840000000002</v>
      </c>
      <c r="F63" s="126" t="s">
        <v>458</v>
      </c>
      <c r="G63" s="125" t="s">
        <v>593</v>
      </c>
      <c r="H63" s="126">
        <v>744057</v>
      </c>
      <c r="I63" s="126">
        <v>479</v>
      </c>
      <c r="J63" s="126">
        <v>513</v>
      </c>
      <c r="K63" s="126">
        <v>2.69555E-5</v>
      </c>
      <c r="L63" s="126">
        <f t="shared" si="0"/>
        <v>8.4990260211999999E-3</v>
      </c>
      <c r="M63" s="126">
        <v>1</v>
      </c>
      <c r="N63" s="126">
        <f t="shared" si="1"/>
        <v>8.4990260211999999E-3</v>
      </c>
    </row>
    <row r="64" spans="1:14">
      <c r="A64" s="125" t="s">
        <v>97</v>
      </c>
      <c r="B64" s="125" t="s">
        <v>461</v>
      </c>
      <c r="C64" s="125" t="s">
        <v>462</v>
      </c>
      <c r="D64" s="125" t="s">
        <v>96</v>
      </c>
      <c r="E64" s="126">
        <v>237.85659999999999</v>
      </c>
      <c r="F64" s="126" t="s">
        <v>458</v>
      </c>
      <c r="G64" s="125" t="s">
        <v>593</v>
      </c>
      <c r="H64" s="126">
        <v>744057</v>
      </c>
      <c r="I64" s="126">
        <v>479</v>
      </c>
      <c r="J64" s="126">
        <v>513</v>
      </c>
      <c r="K64" s="126">
        <v>2.69555E-5</v>
      </c>
      <c r="L64" s="126">
        <f t="shared" si="0"/>
        <v>6.4115435812999999E-3</v>
      </c>
      <c r="M64" s="126">
        <v>1</v>
      </c>
      <c r="N64" s="126">
        <f t="shared" si="1"/>
        <v>6.4115435812999999E-3</v>
      </c>
    </row>
    <row r="65" spans="1:14">
      <c r="A65" s="125" t="s">
        <v>97</v>
      </c>
      <c r="B65" s="125" t="s">
        <v>463</v>
      </c>
      <c r="C65" s="125" t="s">
        <v>464</v>
      </c>
      <c r="D65" s="125" t="s">
        <v>96</v>
      </c>
      <c r="E65" s="126">
        <v>32.082990000000002</v>
      </c>
      <c r="F65" s="126" t="s">
        <v>458</v>
      </c>
      <c r="G65" s="125" t="s">
        <v>593</v>
      </c>
      <c r="H65" s="126">
        <v>744057</v>
      </c>
      <c r="I65" s="126">
        <v>479</v>
      </c>
      <c r="J65" s="126">
        <v>513</v>
      </c>
      <c r="K65" s="126">
        <v>2.69555E-5</v>
      </c>
      <c r="L65" s="126">
        <f t="shared" si="0"/>
        <v>8.6481303694500009E-4</v>
      </c>
      <c r="M65" s="126">
        <v>1</v>
      </c>
      <c r="N65" s="126">
        <f t="shared" si="1"/>
        <v>8.6481303694500009E-4</v>
      </c>
    </row>
    <row r="66" spans="1:14">
      <c r="A66" s="125" t="s">
        <v>97</v>
      </c>
      <c r="B66" s="125" t="s">
        <v>465</v>
      </c>
      <c r="C66" s="125" t="s">
        <v>466</v>
      </c>
      <c r="D66" s="125" t="s">
        <v>96</v>
      </c>
      <c r="E66" s="126">
        <v>315.29840000000002</v>
      </c>
      <c r="F66" s="126" t="s">
        <v>458</v>
      </c>
      <c r="G66" s="125" t="s">
        <v>593</v>
      </c>
      <c r="H66" s="126">
        <v>744057</v>
      </c>
      <c r="I66" s="126">
        <v>479</v>
      </c>
      <c r="J66" s="126">
        <v>513</v>
      </c>
      <c r="K66" s="126">
        <v>2.69555E-5</v>
      </c>
      <c r="L66" s="126">
        <f t="shared" si="0"/>
        <v>8.4990260211999999E-3</v>
      </c>
      <c r="M66" s="126">
        <v>1</v>
      </c>
      <c r="N66" s="126">
        <f t="shared" si="1"/>
        <v>8.4990260211999999E-3</v>
      </c>
    </row>
    <row r="67" spans="1:14">
      <c r="A67" s="125" t="s">
        <v>97</v>
      </c>
      <c r="B67" s="125" t="s">
        <v>467</v>
      </c>
      <c r="C67" s="125" t="s">
        <v>468</v>
      </c>
      <c r="D67" s="125" t="s">
        <v>96</v>
      </c>
      <c r="E67" s="126">
        <v>203.56100000000001</v>
      </c>
      <c r="F67" s="126" t="s">
        <v>458</v>
      </c>
      <c r="G67" s="125" t="s">
        <v>593</v>
      </c>
      <c r="H67" s="126">
        <v>744057</v>
      </c>
      <c r="I67" s="126">
        <v>479</v>
      </c>
      <c r="J67" s="126">
        <v>513</v>
      </c>
      <c r="K67" s="126">
        <v>2.69555E-5</v>
      </c>
      <c r="L67" s="126">
        <f t="shared" si="0"/>
        <v>5.4870885355000005E-3</v>
      </c>
      <c r="M67" s="126">
        <v>1</v>
      </c>
      <c r="N67" s="126">
        <f t="shared" si="1"/>
        <v>5.4870885355000005E-3</v>
      </c>
    </row>
    <row r="68" spans="1:14">
      <c r="A68" s="125" t="s">
        <v>97</v>
      </c>
      <c r="B68" s="125" t="s">
        <v>469</v>
      </c>
      <c r="C68" s="125" t="s">
        <v>470</v>
      </c>
      <c r="D68" s="125" t="s">
        <v>96</v>
      </c>
      <c r="E68" s="126">
        <v>8.8504799999999992</v>
      </c>
      <c r="F68" s="126" t="s">
        <v>458</v>
      </c>
      <c r="G68" s="125" t="s">
        <v>593</v>
      </c>
      <c r="H68" s="126">
        <v>744057</v>
      </c>
      <c r="I68" s="126">
        <v>479</v>
      </c>
      <c r="J68" s="126">
        <v>513</v>
      </c>
      <c r="K68" s="126">
        <v>2.69555E-5</v>
      </c>
      <c r="L68" s="126">
        <f t="shared" ref="L68:L131" si="2">E68*K68</f>
        <v>2.3856911363999997E-4</v>
      </c>
      <c r="M68" s="126">
        <v>1</v>
      </c>
      <c r="N68" s="126">
        <f t="shared" ref="N68:N131" si="3">L68*M68</f>
        <v>2.3856911363999997E-4</v>
      </c>
    </row>
    <row r="69" spans="1:14">
      <c r="A69" s="125" t="s">
        <v>97</v>
      </c>
      <c r="B69" s="125" t="s">
        <v>471</v>
      </c>
      <c r="C69" s="125" t="s">
        <v>472</v>
      </c>
      <c r="D69" s="125" t="s">
        <v>96</v>
      </c>
      <c r="E69" s="126">
        <v>4.4252399999999996</v>
      </c>
      <c r="F69" s="126" t="s">
        <v>458</v>
      </c>
      <c r="G69" s="125" t="s">
        <v>593</v>
      </c>
      <c r="H69" s="126">
        <v>744057</v>
      </c>
      <c r="I69" s="126">
        <v>479</v>
      </c>
      <c r="J69" s="126">
        <v>513</v>
      </c>
      <c r="K69" s="126">
        <v>2.69555E-5</v>
      </c>
      <c r="L69" s="126">
        <f t="shared" si="2"/>
        <v>1.1928455681999998E-4</v>
      </c>
      <c r="M69" s="126">
        <v>1</v>
      </c>
      <c r="N69" s="126">
        <f t="shared" si="3"/>
        <v>1.1928455681999998E-4</v>
      </c>
    </row>
    <row r="70" spans="1:14">
      <c r="A70" s="125" t="s">
        <v>97</v>
      </c>
      <c r="B70" s="125" t="s">
        <v>480</v>
      </c>
      <c r="C70" s="125" t="s">
        <v>481</v>
      </c>
      <c r="D70" s="125" t="s">
        <v>96</v>
      </c>
      <c r="E70" s="126">
        <v>64.656499999999994</v>
      </c>
      <c r="F70" s="126" t="s">
        <v>273</v>
      </c>
      <c r="G70" s="125" t="s">
        <v>595</v>
      </c>
      <c r="H70" s="126">
        <v>744057</v>
      </c>
      <c r="I70" s="126">
        <v>479</v>
      </c>
      <c r="J70" s="126">
        <v>513</v>
      </c>
      <c r="K70" s="126">
        <v>5.8291400000000002E-5</v>
      </c>
      <c r="L70" s="126">
        <f t="shared" si="2"/>
        <v>3.7689179040999998E-3</v>
      </c>
      <c r="M70" s="126">
        <v>1</v>
      </c>
      <c r="N70" s="126">
        <f t="shared" si="3"/>
        <v>3.7689179040999998E-3</v>
      </c>
    </row>
    <row r="71" spans="1:14">
      <c r="A71" s="125" t="s">
        <v>97</v>
      </c>
      <c r="B71" s="125" t="s">
        <v>512</v>
      </c>
      <c r="C71" s="125" t="s">
        <v>513</v>
      </c>
      <c r="D71" s="125" t="s">
        <v>95</v>
      </c>
      <c r="E71" s="126">
        <v>12.045249999999999</v>
      </c>
      <c r="F71" s="126" t="s">
        <v>395</v>
      </c>
      <c r="G71" s="125" t="s">
        <v>588</v>
      </c>
      <c r="H71" s="126">
        <v>744057</v>
      </c>
      <c r="I71" s="126">
        <v>479</v>
      </c>
      <c r="J71" s="126">
        <v>513</v>
      </c>
      <c r="K71" s="126">
        <v>2.5987300000000001E-5</v>
      </c>
      <c r="L71" s="126">
        <f t="shared" si="2"/>
        <v>3.1302352532499997E-4</v>
      </c>
      <c r="M71" s="126">
        <v>1</v>
      </c>
      <c r="N71" s="126">
        <f t="shared" si="3"/>
        <v>3.1302352532499997E-4</v>
      </c>
    </row>
    <row r="72" spans="1:14">
      <c r="A72" s="125" t="s">
        <v>97</v>
      </c>
      <c r="B72" s="125" t="s">
        <v>512</v>
      </c>
      <c r="C72" s="125" t="s">
        <v>513</v>
      </c>
      <c r="D72" s="125" t="s">
        <v>96</v>
      </c>
      <c r="E72" s="126">
        <v>12.557</v>
      </c>
      <c r="F72" s="126" t="s">
        <v>395</v>
      </c>
      <c r="G72" s="125" t="s">
        <v>588</v>
      </c>
      <c r="H72" s="126">
        <v>744057</v>
      </c>
      <c r="I72" s="126">
        <v>479</v>
      </c>
      <c r="J72" s="126">
        <v>513</v>
      </c>
      <c r="K72" s="126">
        <v>2.5987300000000001E-5</v>
      </c>
      <c r="L72" s="126">
        <f t="shared" si="2"/>
        <v>3.2632252610000003E-4</v>
      </c>
      <c r="M72" s="126">
        <v>1</v>
      </c>
      <c r="N72" s="126">
        <f t="shared" si="3"/>
        <v>3.2632252610000003E-4</v>
      </c>
    </row>
    <row r="73" spans="1:14">
      <c r="A73" s="125" t="s">
        <v>97</v>
      </c>
      <c r="B73" s="125" t="s">
        <v>516</v>
      </c>
      <c r="C73" s="125" t="s">
        <v>517</v>
      </c>
      <c r="D73" s="125" t="s">
        <v>96</v>
      </c>
      <c r="E73" s="126">
        <v>6983.9570000000003</v>
      </c>
      <c r="F73" s="126" t="s">
        <v>518</v>
      </c>
      <c r="G73" s="125" t="s">
        <v>601</v>
      </c>
      <c r="H73" s="126">
        <v>744057</v>
      </c>
      <c r="I73" s="126">
        <v>479</v>
      </c>
      <c r="J73" s="126">
        <v>513</v>
      </c>
      <c r="K73" s="126">
        <v>5.8291400000000002E-5</v>
      </c>
      <c r="L73" s="126">
        <f t="shared" si="2"/>
        <v>0.40710463106980005</v>
      </c>
      <c r="M73" s="126">
        <v>1</v>
      </c>
      <c r="N73" s="126">
        <f t="shared" si="3"/>
        <v>0.40710463106980005</v>
      </c>
    </row>
    <row r="74" spans="1:14">
      <c r="A74" s="125" t="s">
        <v>97</v>
      </c>
      <c r="B74" s="125" t="s">
        <v>519</v>
      </c>
      <c r="C74" s="125" t="s">
        <v>520</v>
      </c>
      <c r="D74" s="125" t="s">
        <v>95</v>
      </c>
      <c r="E74" s="126">
        <v>336.40559999999999</v>
      </c>
      <c r="F74" s="126" t="s">
        <v>273</v>
      </c>
      <c r="G74" s="125" t="s">
        <v>595</v>
      </c>
      <c r="H74" s="126">
        <v>744057</v>
      </c>
      <c r="I74" s="126">
        <v>479</v>
      </c>
      <c r="J74" s="126">
        <v>513</v>
      </c>
      <c r="K74" s="126">
        <v>5.8291400000000002E-5</v>
      </c>
      <c r="L74" s="126">
        <f t="shared" si="2"/>
        <v>1.960955339184E-2</v>
      </c>
      <c r="M74" s="126">
        <v>1</v>
      </c>
      <c r="N74" s="126">
        <f t="shared" si="3"/>
        <v>1.960955339184E-2</v>
      </c>
    </row>
    <row r="75" spans="1:14">
      <c r="A75" s="125" t="s">
        <v>97</v>
      </c>
      <c r="B75" s="125" t="s">
        <v>521</v>
      </c>
      <c r="C75" s="125" t="s">
        <v>522</v>
      </c>
      <c r="D75" s="125" t="s">
        <v>95</v>
      </c>
      <c r="E75" s="126">
        <v>1.1594519999999999</v>
      </c>
      <c r="F75" s="126" t="s">
        <v>273</v>
      </c>
      <c r="G75" s="125" t="s">
        <v>595</v>
      </c>
      <c r="H75" s="126">
        <v>744057</v>
      </c>
      <c r="I75" s="126">
        <v>479</v>
      </c>
      <c r="J75" s="126">
        <v>513</v>
      </c>
      <c r="K75" s="126">
        <v>5.8291400000000002E-5</v>
      </c>
      <c r="L75" s="126">
        <f t="shared" si="2"/>
        <v>6.7586080312800003E-5</v>
      </c>
      <c r="M75" s="126">
        <v>1</v>
      </c>
      <c r="N75" s="126">
        <f t="shared" si="3"/>
        <v>6.7586080312800003E-5</v>
      </c>
    </row>
    <row r="76" spans="1:14">
      <c r="A76" s="125" t="s">
        <v>97</v>
      </c>
      <c r="B76" s="125" t="s">
        <v>521</v>
      </c>
      <c r="C76" s="125" t="s">
        <v>522</v>
      </c>
      <c r="D76" s="125" t="s">
        <v>96</v>
      </c>
      <c r="E76" s="126">
        <v>4.654439</v>
      </c>
      <c r="F76" s="126" t="s">
        <v>273</v>
      </c>
      <c r="G76" s="125" t="s">
        <v>595</v>
      </c>
      <c r="H76" s="126">
        <v>744057</v>
      </c>
      <c r="I76" s="126">
        <v>479</v>
      </c>
      <c r="J76" s="126">
        <v>513</v>
      </c>
      <c r="K76" s="126">
        <v>5.8291400000000002E-5</v>
      </c>
      <c r="L76" s="126">
        <f t="shared" si="2"/>
        <v>2.7131376552460001E-4</v>
      </c>
      <c r="M76" s="126">
        <v>1</v>
      </c>
      <c r="N76" s="126">
        <f t="shared" si="3"/>
        <v>2.7131376552460001E-4</v>
      </c>
    </row>
    <row r="77" spans="1:14">
      <c r="A77" s="125" t="s">
        <v>97</v>
      </c>
      <c r="B77" s="125" t="s">
        <v>523</v>
      </c>
      <c r="C77" s="125" t="s">
        <v>524</v>
      </c>
      <c r="D77" s="125" t="s">
        <v>95</v>
      </c>
      <c r="E77" s="126">
        <v>1.9523429999999999</v>
      </c>
      <c r="F77" s="126" t="s">
        <v>273</v>
      </c>
      <c r="G77" s="125" t="s">
        <v>595</v>
      </c>
      <c r="H77" s="126">
        <v>744057</v>
      </c>
      <c r="I77" s="126">
        <v>479</v>
      </c>
      <c r="J77" s="126">
        <v>513</v>
      </c>
      <c r="K77" s="126">
        <v>5.8291400000000002E-5</v>
      </c>
      <c r="L77" s="126">
        <f t="shared" si="2"/>
        <v>1.1380480675020001E-4</v>
      </c>
      <c r="M77" s="126">
        <v>1</v>
      </c>
      <c r="N77" s="126">
        <f t="shared" si="3"/>
        <v>1.1380480675020001E-4</v>
      </c>
    </row>
    <row r="78" spans="1:14">
      <c r="A78" s="125" t="s">
        <v>97</v>
      </c>
      <c r="B78" s="125" t="s">
        <v>523</v>
      </c>
      <c r="C78" s="125" t="s">
        <v>524</v>
      </c>
      <c r="D78" s="125" t="s">
        <v>96</v>
      </c>
      <c r="E78" s="126">
        <v>5.2343979999999997</v>
      </c>
      <c r="F78" s="126" t="s">
        <v>273</v>
      </c>
      <c r="G78" s="125" t="s">
        <v>595</v>
      </c>
      <c r="H78" s="126">
        <v>744057</v>
      </c>
      <c r="I78" s="126">
        <v>479</v>
      </c>
      <c r="J78" s="126">
        <v>513</v>
      </c>
      <c r="K78" s="126">
        <v>5.8291400000000002E-5</v>
      </c>
      <c r="L78" s="126">
        <f t="shared" si="2"/>
        <v>3.0512038757719997E-4</v>
      </c>
      <c r="M78" s="126">
        <v>1</v>
      </c>
      <c r="N78" s="126">
        <f t="shared" si="3"/>
        <v>3.0512038757719997E-4</v>
      </c>
    </row>
    <row r="79" spans="1:14">
      <c r="A79" s="125" t="s">
        <v>97</v>
      </c>
      <c r="B79" s="125" t="s">
        <v>525</v>
      </c>
      <c r="C79" s="125" t="s">
        <v>526</v>
      </c>
      <c r="D79" s="125" t="s">
        <v>95</v>
      </c>
      <c r="E79" s="126">
        <v>3.6486079999999999</v>
      </c>
      <c r="F79" s="126" t="s">
        <v>273</v>
      </c>
      <c r="G79" s="125" t="s">
        <v>595</v>
      </c>
      <c r="H79" s="126">
        <v>744057</v>
      </c>
      <c r="I79" s="126">
        <v>479</v>
      </c>
      <c r="J79" s="126">
        <v>513</v>
      </c>
      <c r="K79" s="126">
        <v>5.8291400000000002E-5</v>
      </c>
      <c r="L79" s="126">
        <f t="shared" si="2"/>
        <v>2.1268246837119999E-4</v>
      </c>
      <c r="M79" s="126">
        <v>1</v>
      </c>
      <c r="N79" s="126">
        <f t="shared" si="3"/>
        <v>2.1268246837119999E-4</v>
      </c>
    </row>
    <row r="80" spans="1:14">
      <c r="A80" s="125" t="s">
        <v>97</v>
      </c>
      <c r="B80" s="125" t="s">
        <v>525</v>
      </c>
      <c r="C80" s="125" t="s">
        <v>526</v>
      </c>
      <c r="D80" s="125" t="s">
        <v>96</v>
      </c>
      <c r="E80" s="126">
        <v>22.351600000000001</v>
      </c>
      <c r="F80" s="126" t="s">
        <v>273</v>
      </c>
      <c r="G80" s="125" t="s">
        <v>595</v>
      </c>
      <c r="H80" s="126">
        <v>744057</v>
      </c>
      <c r="I80" s="126">
        <v>479</v>
      </c>
      <c r="J80" s="126">
        <v>513</v>
      </c>
      <c r="K80" s="126">
        <v>5.8291400000000002E-5</v>
      </c>
      <c r="L80" s="126">
        <f t="shared" si="2"/>
        <v>1.3029060562400002E-3</v>
      </c>
      <c r="M80" s="126">
        <v>1</v>
      </c>
      <c r="N80" s="126">
        <f t="shared" si="3"/>
        <v>1.3029060562400002E-3</v>
      </c>
    </row>
    <row r="81" spans="1:14">
      <c r="A81" s="125" t="s">
        <v>97</v>
      </c>
      <c r="B81" s="125" t="s">
        <v>527</v>
      </c>
      <c r="C81" s="125" t="s">
        <v>528</v>
      </c>
      <c r="D81" s="125" t="s">
        <v>96</v>
      </c>
      <c r="E81" s="126">
        <v>347.1463</v>
      </c>
      <c r="F81" s="126" t="s">
        <v>529</v>
      </c>
      <c r="G81" s="125" t="s">
        <v>602</v>
      </c>
      <c r="H81" s="126">
        <v>744057</v>
      </c>
      <c r="I81" s="126">
        <v>479</v>
      </c>
      <c r="J81" s="126">
        <v>513</v>
      </c>
      <c r="K81" s="126">
        <v>6.1805399999999996E-5</v>
      </c>
      <c r="L81" s="126">
        <f t="shared" si="2"/>
        <v>2.145551593002E-2</v>
      </c>
      <c r="M81" s="126">
        <v>1</v>
      </c>
      <c r="N81" s="126">
        <f t="shared" si="3"/>
        <v>2.145551593002E-2</v>
      </c>
    </row>
    <row r="82" spans="1:14">
      <c r="A82" s="125" t="s">
        <v>97</v>
      </c>
      <c r="B82" s="125" t="s">
        <v>530</v>
      </c>
      <c r="C82" s="125" t="s">
        <v>531</v>
      </c>
      <c r="D82" s="125" t="s">
        <v>96</v>
      </c>
      <c r="E82" s="126">
        <v>26.004000000000001</v>
      </c>
      <c r="F82" s="126" t="s">
        <v>529</v>
      </c>
      <c r="G82" s="125" t="s">
        <v>602</v>
      </c>
      <c r="H82" s="126">
        <v>744057</v>
      </c>
      <c r="I82" s="126">
        <v>479</v>
      </c>
      <c r="J82" s="126">
        <v>513</v>
      </c>
      <c r="K82" s="126">
        <v>6.1805399999999996E-5</v>
      </c>
      <c r="L82" s="126">
        <f t="shared" si="2"/>
        <v>1.6071876215999999E-3</v>
      </c>
      <c r="M82" s="126">
        <v>1</v>
      </c>
      <c r="N82" s="126">
        <f t="shared" si="3"/>
        <v>1.6071876215999999E-3</v>
      </c>
    </row>
    <row r="83" spans="1:14">
      <c r="A83" s="125" t="s">
        <v>97</v>
      </c>
      <c r="B83" s="125" t="s">
        <v>532</v>
      </c>
      <c r="C83" s="125" t="s">
        <v>533</v>
      </c>
      <c r="D83" s="125" t="s">
        <v>96</v>
      </c>
      <c r="E83" s="126">
        <v>253.21090000000001</v>
      </c>
      <c r="F83" s="126" t="s">
        <v>529</v>
      </c>
      <c r="G83" s="125" t="s">
        <v>602</v>
      </c>
      <c r="H83" s="126">
        <v>744057</v>
      </c>
      <c r="I83" s="126">
        <v>479</v>
      </c>
      <c r="J83" s="126">
        <v>513</v>
      </c>
      <c r="K83" s="126">
        <v>6.1805399999999996E-5</v>
      </c>
      <c r="L83" s="126">
        <f t="shared" si="2"/>
        <v>1.564980095886E-2</v>
      </c>
      <c r="M83" s="126">
        <v>1</v>
      </c>
      <c r="N83" s="126">
        <f t="shared" si="3"/>
        <v>1.564980095886E-2</v>
      </c>
    </row>
    <row r="84" spans="1:14">
      <c r="A84" s="125" t="s">
        <v>97</v>
      </c>
      <c r="B84" s="125" t="s">
        <v>534</v>
      </c>
      <c r="C84" s="125" t="s">
        <v>535</v>
      </c>
      <c r="D84" s="125" t="s">
        <v>96</v>
      </c>
      <c r="E84" s="126">
        <v>20.038499999999999</v>
      </c>
      <c r="F84" s="126" t="s">
        <v>536</v>
      </c>
      <c r="G84" s="125" t="s">
        <v>603</v>
      </c>
      <c r="H84" s="126">
        <v>744057</v>
      </c>
      <c r="I84" s="126">
        <v>479</v>
      </c>
      <c r="J84" s="126">
        <v>513</v>
      </c>
      <c r="K84" s="126">
        <v>5.1566200000000001E-5</v>
      </c>
      <c r="L84" s="126">
        <f t="shared" si="2"/>
        <v>1.0333092986999999E-3</v>
      </c>
      <c r="M84" s="126">
        <v>1</v>
      </c>
      <c r="N84" s="126">
        <f t="shared" si="3"/>
        <v>1.0333092986999999E-3</v>
      </c>
    </row>
    <row r="85" spans="1:14">
      <c r="A85" s="125" t="s">
        <v>97</v>
      </c>
      <c r="B85" s="125" t="s">
        <v>537</v>
      </c>
      <c r="C85" s="125" t="s">
        <v>538</v>
      </c>
      <c r="D85" s="125" t="s">
        <v>96</v>
      </c>
      <c r="E85" s="126">
        <v>0.1490351</v>
      </c>
      <c r="F85" s="126" t="s">
        <v>539</v>
      </c>
      <c r="G85" s="125" t="s">
        <v>604</v>
      </c>
      <c r="H85" s="126">
        <v>744057</v>
      </c>
      <c r="I85" s="126">
        <v>479</v>
      </c>
      <c r="J85" s="126">
        <v>513</v>
      </c>
      <c r="K85" s="126">
        <v>3.6319469999999997E-4</v>
      </c>
      <c r="L85" s="126">
        <f t="shared" si="2"/>
        <v>5.412875843397E-5</v>
      </c>
      <c r="M85" s="126">
        <v>1</v>
      </c>
      <c r="N85" s="126">
        <f t="shared" si="3"/>
        <v>5.412875843397E-5</v>
      </c>
    </row>
    <row r="86" spans="1:14">
      <c r="A86" s="125" t="s">
        <v>97</v>
      </c>
      <c r="B86" s="125" t="s">
        <v>540</v>
      </c>
      <c r="C86" s="125" t="s">
        <v>541</v>
      </c>
      <c r="D86" s="125" t="s">
        <v>96</v>
      </c>
      <c r="E86" s="126">
        <v>1.2303420000000001E-2</v>
      </c>
      <c r="F86" s="126" t="s">
        <v>539</v>
      </c>
      <c r="G86" s="125" t="s">
        <v>604</v>
      </c>
      <c r="H86" s="126">
        <v>744057</v>
      </c>
      <c r="I86" s="126">
        <v>479</v>
      </c>
      <c r="J86" s="126">
        <v>513</v>
      </c>
      <c r="K86" s="126">
        <v>3.6319469999999997E-4</v>
      </c>
      <c r="L86" s="126">
        <f t="shared" si="2"/>
        <v>4.4685369358740003E-6</v>
      </c>
      <c r="M86" s="126">
        <v>1</v>
      </c>
      <c r="N86" s="126">
        <f t="shared" si="3"/>
        <v>4.4685369358740003E-6</v>
      </c>
    </row>
    <row r="87" spans="1:14">
      <c r="A87" s="125" t="s">
        <v>97</v>
      </c>
      <c r="B87" s="125" t="s">
        <v>542</v>
      </c>
      <c r="C87" s="125" t="s">
        <v>543</v>
      </c>
      <c r="D87" s="125" t="s">
        <v>96</v>
      </c>
      <c r="E87" s="126">
        <v>3.8947780000000001E-2</v>
      </c>
      <c r="F87" s="126" t="s">
        <v>544</v>
      </c>
      <c r="G87" s="125" t="s">
        <v>605</v>
      </c>
      <c r="H87" s="126">
        <v>744057</v>
      </c>
      <c r="I87" s="126">
        <v>479</v>
      </c>
      <c r="J87" s="126">
        <v>513</v>
      </c>
      <c r="K87" s="126">
        <v>5.8291400000000002E-5</v>
      </c>
      <c r="L87" s="126">
        <f t="shared" si="2"/>
        <v>2.2703206230920001E-6</v>
      </c>
      <c r="M87" s="126">
        <v>1</v>
      </c>
      <c r="N87" s="126">
        <f t="shared" si="3"/>
        <v>2.2703206230920001E-6</v>
      </c>
    </row>
    <row r="88" spans="1:14">
      <c r="A88" s="125" t="s">
        <v>97</v>
      </c>
      <c r="B88" s="125" t="s">
        <v>545</v>
      </c>
      <c r="C88" s="125" t="s">
        <v>546</v>
      </c>
      <c r="D88" s="125" t="s">
        <v>96</v>
      </c>
      <c r="E88" s="126">
        <v>235.35820000000001</v>
      </c>
      <c r="F88" s="126" t="s">
        <v>547</v>
      </c>
      <c r="G88" s="125" t="s">
        <v>606</v>
      </c>
      <c r="H88" s="126">
        <v>744057</v>
      </c>
      <c r="I88" s="126">
        <v>479</v>
      </c>
      <c r="J88" s="126">
        <v>513</v>
      </c>
      <c r="K88" s="126">
        <v>6.1805399999999996E-5</v>
      </c>
      <c r="L88" s="126">
        <f t="shared" si="2"/>
        <v>1.4546407694280001E-2</v>
      </c>
      <c r="M88" s="126">
        <v>1</v>
      </c>
      <c r="N88" s="126">
        <f t="shared" si="3"/>
        <v>1.4546407694280001E-2</v>
      </c>
    </row>
    <row r="89" spans="1:14">
      <c r="A89" s="125" t="s">
        <v>97</v>
      </c>
      <c r="B89" s="125" t="s">
        <v>551</v>
      </c>
      <c r="C89" s="125" t="s">
        <v>552</v>
      </c>
      <c r="D89" s="125" t="s">
        <v>96</v>
      </c>
      <c r="E89" s="126">
        <v>1.903794</v>
      </c>
      <c r="F89" s="126" t="s">
        <v>553</v>
      </c>
      <c r="G89" s="125" t="s">
        <v>608</v>
      </c>
      <c r="H89" s="126">
        <v>744057</v>
      </c>
      <c r="I89" s="126">
        <v>479</v>
      </c>
      <c r="J89" s="126">
        <v>513</v>
      </c>
      <c r="K89" s="126">
        <v>1.297611E-4</v>
      </c>
      <c r="L89" s="126">
        <f t="shared" si="2"/>
        <v>2.4703840361340001E-4</v>
      </c>
      <c r="M89" s="126">
        <v>1</v>
      </c>
      <c r="N89" s="126">
        <f t="shared" si="3"/>
        <v>2.4703840361340001E-4</v>
      </c>
    </row>
    <row r="90" spans="1:14">
      <c r="A90" s="125" t="s">
        <v>97</v>
      </c>
      <c r="B90" s="125" t="s">
        <v>554</v>
      </c>
      <c r="C90" s="125" t="s">
        <v>555</v>
      </c>
      <c r="D90" s="125" t="s">
        <v>96</v>
      </c>
      <c r="E90" s="126">
        <v>0.28918470000000002</v>
      </c>
      <c r="F90" s="126" t="s">
        <v>556</v>
      </c>
      <c r="G90" s="125" t="s">
        <v>609</v>
      </c>
      <c r="H90" s="126">
        <v>744057</v>
      </c>
      <c r="I90" s="126">
        <v>479</v>
      </c>
      <c r="J90" s="126">
        <v>513</v>
      </c>
      <c r="K90" s="126">
        <v>1.813935E-4</v>
      </c>
      <c r="L90" s="126">
        <f t="shared" si="2"/>
        <v>5.2456224879450003E-5</v>
      </c>
      <c r="M90" s="126">
        <v>1</v>
      </c>
      <c r="N90" s="126">
        <f t="shared" si="3"/>
        <v>5.2456224879450003E-5</v>
      </c>
    </row>
    <row r="91" spans="1:14">
      <c r="A91" s="125" t="s">
        <v>97</v>
      </c>
      <c r="B91" s="125" t="s">
        <v>557</v>
      </c>
      <c r="C91" s="125" t="s">
        <v>558</v>
      </c>
      <c r="D91" s="125" t="s">
        <v>96</v>
      </c>
      <c r="E91" s="126">
        <v>0.14491709999999999</v>
      </c>
      <c r="F91" s="126" t="s">
        <v>559</v>
      </c>
      <c r="G91" s="125" t="s">
        <v>610</v>
      </c>
      <c r="H91" s="126">
        <v>744057</v>
      </c>
      <c r="I91" s="126">
        <v>479</v>
      </c>
      <c r="J91" s="126">
        <v>513</v>
      </c>
      <c r="K91" s="126">
        <v>1.569827E-4</v>
      </c>
      <c r="L91" s="126">
        <f t="shared" si="2"/>
        <v>2.274947763417E-5</v>
      </c>
      <c r="M91" s="126">
        <v>1</v>
      </c>
      <c r="N91" s="126">
        <f t="shared" si="3"/>
        <v>2.274947763417E-5</v>
      </c>
    </row>
    <row r="92" spans="1:14">
      <c r="A92" s="125" t="s">
        <v>97</v>
      </c>
      <c r="B92" s="125" t="s">
        <v>364</v>
      </c>
      <c r="C92" s="125" t="s">
        <v>365</v>
      </c>
      <c r="D92" s="125" t="s">
        <v>95</v>
      </c>
      <c r="E92" s="126">
        <v>4.8220840000000003</v>
      </c>
      <c r="F92" s="126" t="s">
        <v>190</v>
      </c>
      <c r="G92" s="125" t="s">
        <v>583</v>
      </c>
      <c r="H92" s="126">
        <v>744056</v>
      </c>
      <c r="I92" s="126">
        <v>479</v>
      </c>
      <c r="J92" s="126">
        <v>512</v>
      </c>
      <c r="K92" s="126">
        <v>9.7795872000000002E-3</v>
      </c>
      <c r="L92" s="126">
        <f t="shared" si="2"/>
        <v>4.7157990963724805E-2</v>
      </c>
      <c r="M92" s="126">
        <v>0.44741376703831498</v>
      </c>
      <c r="N92" s="126">
        <f t="shared" si="3"/>
        <v>2.1099134383038932E-2</v>
      </c>
    </row>
    <row r="93" spans="1:14">
      <c r="A93" s="125" t="s">
        <v>97</v>
      </c>
      <c r="B93" s="125" t="s">
        <v>364</v>
      </c>
      <c r="C93" s="125" t="s">
        <v>365</v>
      </c>
      <c r="D93" s="125" t="s">
        <v>96</v>
      </c>
      <c r="E93" s="126">
        <v>0.17621110000000001</v>
      </c>
      <c r="F93" s="126" t="s">
        <v>190</v>
      </c>
      <c r="G93" s="125" t="s">
        <v>583</v>
      </c>
      <c r="H93" s="126">
        <v>744056</v>
      </c>
      <c r="I93" s="126">
        <v>479</v>
      </c>
      <c r="J93" s="126">
        <v>512</v>
      </c>
      <c r="K93" s="126">
        <v>9.7795872000000002E-3</v>
      </c>
      <c r="L93" s="126">
        <f t="shared" si="2"/>
        <v>1.7232718180579202E-3</v>
      </c>
      <c r="M93" s="126">
        <v>0.44741376703831498</v>
      </c>
      <c r="N93" s="126">
        <f t="shared" si="3"/>
        <v>7.7101553574825978E-4</v>
      </c>
    </row>
    <row r="94" spans="1:14">
      <c r="A94" s="125" t="s">
        <v>97</v>
      </c>
      <c r="B94" s="125" t="s">
        <v>366</v>
      </c>
      <c r="C94" s="125" t="s">
        <v>367</v>
      </c>
      <c r="D94" s="125" t="s">
        <v>95</v>
      </c>
      <c r="E94" s="126">
        <v>9.1278749999999995</v>
      </c>
      <c r="F94" s="126" t="s">
        <v>190</v>
      </c>
      <c r="G94" s="125" t="s">
        <v>583</v>
      </c>
      <c r="H94" s="126">
        <v>744056</v>
      </c>
      <c r="I94" s="126">
        <v>479</v>
      </c>
      <c r="J94" s="126">
        <v>512</v>
      </c>
      <c r="K94" s="126">
        <v>9.7795872000000002E-3</v>
      </c>
      <c r="L94" s="126">
        <f t="shared" si="2"/>
        <v>8.9266849513199992E-2</v>
      </c>
      <c r="M94" s="126">
        <v>0.44741376703831498</v>
      </c>
      <c r="N94" s="126">
        <f t="shared" si="3"/>
        <v>3.993921741234318E-2</v>
      </c>
    </row>
    <row r="95" spans="1:14">
      <c r="A95" s="125" t="s">
        <v>97</v>
      </c>
      <c r="B95" s="125" t="s">
        <v>366</v>
      </c>
      <c r="C95" s="125" t="s">
        <v>367</v>
      </c>
      <c r="D95" s="125" t="s">
        <v>96</v>
      </c>
      <c r="E95" s="126">
        <v>0.70533579999999996</v>
      </c>
      <c r="F95" s="126" t="s">
        <v>190</v>
      </c>
      <c r="G95" s="125" t="s">
        <v>583</v>
      </c>
      <c r="H95" s="126">
        <v>744056</v>
      </c>
      <c r="I95" s="126">
        <v>479</v>
      </c>
      <c r="J95" s="126">
        <v>512</v>
      </c>
      <c r="K95" s="126">
        <v>9.7795872000000002E-3</v>
      </c>
      <c r="L95" s="126">
        <f t="shared" si="2"/>
        <v>6.8978929613817599E-3</v>
      </c>
      <c r="M95" s="126">
        <v>0.44741376703831498</v>
      </c>
      <c r="N95" s="126">
        <f t="shared" si="3"/>
        <v>3.0862122744788915E-3</v>
      </c>
    </row>
    <row r="96" spans="1:14">
      <c r="A96" s="125" t="s">
        <v>97</v>
      </c>
      <c r="B96" s="125" t="s">
        <v>368</v>
      </c>
      <c r="C96" s="125" t="s">
        <v>369</v>
      </c>
      <c r="D96" s="125" t="s">
        <v>95</v>
      </c>
      <c r="E96" s="126">
        <v>2.0286309999999998E-2</v>
      </c>
      <c r="F96" s="126" t="s">
        <v>190</v>
      </c>
      <c r="G96" s="125" t="s">
        <v>583</v>
      </c>
      <c r="H96" s="126">
        <v>744056</v>
      </c>
      <c r="I96" s="126">
        <v>479</v>
      </c>
      <c r="J96" s="126">
        <v>512</v>
      </c>
      <c r="K96" s="126">
        <v>9.7795872000000002E-3</v>
      </c>
      <c r="L96" s="126">
        <f t="shared" si="2"/>
        <v>1.9839173761123199E-4</v>
      </c>
      <c r="M96" s="126">
        <v>0.44741376703831498</v>
      </c>
      <c r="N96" s="126">
        <f t="shared" si="3"/>
        <v>8.8763194673918265E-5</v>
      </c>
    </row>
    <row r="97" spans="1:14">
      <c r="A97" s="125" t="s">
        <v>97</v>
      </c>
      <c r="B97" s="125" t="s">
        <v>368</v>
      </c>
      <c r="C97" s="125" t="s">
        <v>369</v>
      </c>
      <c r="D97" s="125" t="s">
        <v>96</v>
      </c>
      <c r="E97" s="126">
        <v>3.448673E-4</v>
      </c>
      <c r="F97" s="126" t="s">
        <v>190</v>
      </c>
      <c r="G97" s="125" t="s">
        <v>583</v>
      </c>
      <c r="H97" s="126">
        <v>744056</v>
      </c>
      <c r="I97" s="126">
        <v>479</v>
      </c>
      <c r="J97" s="126">
        <v>512</v>
      </c>
      <c r="K97" s="126">
        <v>9.7795872000000002E-3</v>
      </c>
      <c r="L97" s="126">
        <f t="shared" si="2"/>
        <v>3.37265983277856E-6</v>
      </c>
      <c r="M97" s="126">
        <v>0.44741376703831498</v>
      </c>
      <c r="N97" s="126">
        <f t="shared" si="3"/>
        <v>1.5089744407222689E-6</v>
      </c>
    </row>
    <row r="98" spans="1:14">
      <c r="A98" s="125" t="s">
        <v>97</v>
      </c>
      <c r="B98" s="125" t="s">
        <v>373</v>
      </c>
      <c r="C98" s="125" t="s">
        <v>374</v>
      </c>
      <c r="D98" s="125" t="s">
        <v>95</v>
      </c>
      <c r="E98" s="126">
        <v>165.3603</v>
      </c>
      <c r="F98" s="126" t="s">
        <v>375</v>
      </c>
      <c r="G98" s="125" t="s">
        <v>585</v>
      </c>
      <c r="H98" s="126">
        <v>744056</v>
      </c>
      <c r="I98" s="126">
        <v>479</v>
      </c>
      <c r="J98" s="126">
        <v>512</v>
      </c>
      <c r="K98" s="126">
        <v>9.0325539000000003E-3</v>
      </c>
      <c r="L98" s="126">
        <f t="shared" si="2"/>
        <v>1.49362582267017</v>
      </c>
      <c r="M98" s="126">
        <v>0.44741376703831498</v>
      </c>
      <c r="N98" s="126">
        <f t="shared" si="3"/>
        <v>0.66826875586656298</v>
      </c>
    </row>
    <row r="99" spans="1:14">
      <c r="A99" s="125" t="s">
        <v>97</v>
      </c>
      <c r="B99" s="125" t="s">
        <v>373</v>
      </c>
      <c r="C99" s="125" t="s">
        <v>374</v>
      </c>
      <c r="D99" s="125" t="s">
        <v>96</v>
      </c>
      <c r="E99" s="126">
        <v>9.6753350000000005</v>
      </c>
      <c r="F99" s="126" t="s">
        <v>375</v>
      </c>
      <c r="G99" s="125" t="s">
        <v>585</v>
      </c>
      <c r="H99" s="126">
        <v>744056</v>
      </c>
      <c r="I99" s="126">
        <v>479</v>
      </c>
      <c r="J99" s="126">
        <v>512</v>
      </c>
      <c r="K99" s="126">
        <v>9.0325539000000003E-3</v>
      </c>
      <c r="L99" s="126">
        <f t="shared" si="2"/>
        <v>8.739298488805651E-2</v>
      </c>
      <c r="M99" s="126">
        <v>0.44741376703831498</v>
      </c>
      <c r="N99" s="126">
        <f t="shared" si="3"/>
        <v>3.9100824581487899E-2</v>
      </c>
    </row>
    <row r="100" spans="1:14">
      <c r="A100" s="125" t="s">
        <v>97</v>
      </c>
      <c r="B100" s="125" t="s">
        <v>376</v>
      </c>
      <c r="C100" s="125" t="s">
        <v>377</v>
      </c>
      <c r="D100" s="125" t="s">
        <v>95</v>
      </c>
      <c r="E100" s="126">
        <v>35.749049999999997</v>
      </c>
      <c r="F100" s="126" t="s">
        <v>378</v>
      </c>
      <c r="G100" s="125" t="s">
        <v>586</v>
      </c>
      <c r="H100" s="126">
        <v>744056</v>
      </c>
      <c r="I100" s="126">
        <v>479</v>
      </c>
      <c r="J100" s="126">
        <v>512</v>
      </c>
      <c r="K100" s="126">
        <v>4.8366883000000001E-3</v>
      </c>
      <c r="L100" s="126">
        <f t="shared" si="2"/>
        <v>0.17290701187111499</v>
      </c>
      <c r="M100" s="126">
        <v>0.44741376703831498</v>
      </c>
      <c r="N100" s="126">
        <f t="shared" si="3"/>
        <v>7.7360977528594208E-2</v>
      </c>
    </row>
    <row r="101" spans="1:14">
      <c r="A101" s="125" t="s">
        <v>97</v>
      </c>
      <c r="B101" s="125" t="s">
        <v>376</v>
      </c>
      <c r="C101" s="125" t="s">
        <v>377</v>
      </c>
      <c r="D101" s="125" t="s">
        <v>96</v>
      </c>
      <c r="E101" s="126">
        <v>1.391723</v>
      </c>
      <c r="F101" s="126" t="s">
        <v>378</v>
      </c>
      <c r="G101" s="125" t="s">
        <v>586</v>
      </c>
      <c r="H101" s="126">
        <v>744056</v>
      </c>
      <c r="I101" s="126">
        <v>479</v>
      </c>
      <c r="J101" s="126">
        <v>512</v>
      </c>
      <c r="K101" s="126">
        <v>4.8366883000000001E-3</v>
      </c>
      <c r="L101" s="126">
        <f t="shared" si="2"/>
        <v>6.7313303509409003E-3</v>
      </c>
      <c r="M101" s="126">
        <v>0.44741376703831498</v>
      </c>
      <c r="N101" s="126">
        <f t="shared" si="3"/>
        <v>3.0116898694938108E-3</v>
      </c>
    </row>
    <row r="102" spans="1:14">
      <c r="A102" s="125" t="s">
        <v>97</v>
      </c>
      <c r="B102" s="125" t="s">
        <v>379</v>
      </c>
      <c r="C102" s="125" t="s">
        <v>380</v>
      </c>
      <c r="D102" s="125" t="s">
        <v>95</v>
      </c>
      <c r="E102" s="126">
        <v>13.931699999999999</v>
      </c>
      <c r="F102" s="126" t="s">
        <v>268</v>
      </c>
      <c r="G102" s="125" t="s">
        <v>587</v>
      </c>
      <c r="H102" s="126">
        <v>744056</v>
      </c>
      <c r="I102" s="126">
        <v>479</v>
      </c>
      <c r="J102" s="126">
        <v>512</v>
      </c>
      <c r="K102" s="126">
        <v>8.8812015999999994E-3</v>
      </c>
      <c r="L102" s="126">
        <f t="shared" si="2"/>
        <v>0.12373023633071999</v>
      </c>
      <c r="M102" s="126">
        <v>0.44741376703831498</v>
      </c>
      <c r="N102" s="126">
        <f t="shared" si="3"/>
        <v>5.5358611133268405E-2</v>
      </c>
    </row>
    <row r="103" spans="1:14">
      <c r="A103" s="125" t="s">
        <v>97</v>
      </c>
      <c r="B103" s="125" t="s">
        <v>379</v>
      </c>
      <c r="C103" s="125" t="s">
        <v>380</v>
      </c>
      <c r="D103" s="125" t="s">
        <v>96</v>
      </c>
      <c r="E103" s="126">
        <v>101.2727</v>
      </c>
      <c r="F103" s="126" t="s">
        <v>268</v>
      </c>
      <c r="G103" s="125" t="s">
        <v>587</v>
      </c>
      <c r="H103" s="126">
        <v>744056</v>
      </c>
      <c r="I103" s="126">
        <v>479</v>
      </c>
      <c r="J103" s="126">
        <v>512</v>
      </c>
      <c r="K103" s="126">
        <v>8.8812015999999994E-3</v>
      </c>
      <c r="L103" s="126">
        <f t="shared" si="2"/>
        <v>0.89942326527631999</v>
      </c>
      <c r="M103" s="126">
        <v>0.44741376703831498</v>
      </c>
      <c r="N103" s="126">
        <f t="shared" si="3"/>
        <v>0.40241435127918002</v>
      </c>
    </row>
    <row r="104" spans="1:14">
      <c r="A104" s="125" t="s">
        <v>97</v>
      </c>
      <c r="B104" s="125" t="s">
        <v>381</v>
      </c>
      <c r="C104" s="125" t="s">
        <v>382</v>
      </c>
      <c r="D104" s="125" t="s">
        <v>95</v>
      </c>
      <c r="E104" s="126">
        <v>2.1850869999999998</v>
      </c>
      <c r="F104" s="126" t="s">
        <v>268</v>
      </c>
      <c r="G104" s="125" t="s">
        <v>587</v>
      </c>
      <c r="H104" s="126">
        <v>744056</v>
      </c>
      <c r="I104" s="126">
        <v>479</v>
      </c>
      <c r="J104" s="126">
        <v>512</v>
      </c>
      <c r="K104" s="126">
        <v>8.8812015999999994E-3</v>
      </c>
      <c r="L104" s="126">
        <f t="shared" si="2"/>
        <v>1.9406198160539196E-2</v>
      </c>
      <c r="M104" s="126">
        <v>0.44741376703831498</v>
      </c>
      <c r="N104" s="126">
        <f t="shared" si="3"/>
        <v>8.6826002228988612E-3</v>
      </c>
    </row>
    <row r="105" spans="1:14">
      <c r="A105" s="125" t="s">
        <v>97</v>
      </c>
      <c r="B105" s="125" t="s">
        <v>381</v>
      </c>
      <c r="C105" s="125" t="s">
        <v>382</v>
      </c>
      <c r="D105" s="125" t="s">
        <v>96</v>
      </c>
      <c r="E105" s="126">
        <v>41.360579999999999</v>
      </c>
      <c r="F105" s="126" t="s">
        <v>268</v>
      </c>
      <c r="G105" s="125" t="s">
        <v>587</v>
      </c>
      <c r="H105" s="126">
        <v>744056</v>
      </c>
      <c r="I105" s="126">
        <v>479</v>
      </c>
      <c r="J105" s="126">
        <v>512</v>
      </c>
      <c r="K105" s="126">
        <v>8.8812015999999994E-3</v>
      </c>
      <c r="L105" s="126">
        <f t="shared" si="2"/>
        <v>0.36733164927292794</v>
      </c>
      <c r="M105" s="126">
        <v>0.44741376703831498</v>
      </c>
      <c r="N105" s="126">
        <f t="shared" si="3"/>
        <v>0.16434923695359779</v>
      </c>
    </row>
    <row r="106" spans="1:14">
      <c r="A106" s="125" t="s">
        <v>97</v>
      </c>
      <c r="B106" s="125" t="s">
        <v>383</v>
      </c>
      <c r="C106" s="125" t="s">
        <v>384</v>
      </c>
      <c r="D106" s="125" t="s">
        <v>95</v>
      </c>
      <c r="E106" s="126">
        <v>1.7409239999999999</v>
      </c>
      <c r="F106" s="126" t="s">
        <v>268</v>
      </c>
      <c r="G106" s="125" t="s">
        <v>587</v>
      </c>
      <c r="H106" s="126">
        <v>744056</v>
      </c>
      <c r="I106" s="126">
        <v>479</v>
      </c>
      <c r="J106" s="126">
        <v>512</v>
      </c>
      <c r="K106" s="126">
        <v>8.8812015999999994E-3</v>
      </c>
      <c r="L106" s="126">
        <f t="shared" si="2"/>
        <v>1.5461497014278397E-2</v>
      </c>
      <c r="M106" s="126">
        <v>0.44741376703831498</v>
      </c>
      <c r="N106" s="126">
        <f t="shared" si="3"/>
        <v>6.9176866232099577E-3</v>
      </c>
    </row>
    <row r="107" spans="1:14">
      <c r="A107" s="125" t="s">
        <v>97</v>
      </c>
      <c r="B107" s="125" t="s">
        <v>383</v>
      </c>
      <c r="C107" s="125" t="s">
        <v>384</v>
      </c>
      <c r="D107" s="125" t="s">
        <v>96</v>
      </c>
      <c r="E107" s="126">
        <v>12.38552</v>
      </c>
      <c r="F107" s="126" t="s">
        <v>268</v>
      </c>
      <c r="G107" s="125" t="s">
        <v>587</v>
      </c>
      <c r="H107" s="126">
        <v>744056</v>
      </c>
      <c r="I107" s="126">
        <v>479</v>
      </c>
      <c r="J107" s="126">
        <v>512</v>
      </c>
      <c r="K107" s="126">
        <v>8.8812015999999994E-3</v>
      </c>
      <c r="L107" s="126">
        <f t="shared" si="2"/>
        <v>0.10999830004083198</v>
      </c>
      <c r="M107" s="126">
        <v>0.44741376703831498</v>
      </c>
      <c r="N107" s="126">
        <f t="shared" si="3"/>
        <v>4.9214753789079475E-2</v>
      </c>
    </row>
    <row r="108" spans="1:14">
      <c r="A108" s="125" t="s">
        <v>97</v>
      </c>
      <c r="B108" s="125" t="s">
        <v>385</v>
      </c>
      <c r="C108" s="125" t="s">
        <v>386</v>
      </c>
      <c r="D108" s="125" t="s">
        <v>95</v>
      </c>
      <c r="E108" s="126">
        <v>1.409734</v>
      </c>
      <c r="F108" s="126" t="s">
        <v>268</v>
      </c>
      <c r="G108" s="125" t="s">
        <v>587</v>
      </c>
      <c r="H108" s="126">
        <v>744056</v>
      </c>
      <c r="I108" s="126">
        <v>479</v>
      </c>
      <c r="J108" s="126">
        <v>512</v>
      </c>
      <c r="K108" s="126">
        <v>8.8812015999999994E-3</v>
      </c>
      <c r="L108" s="126">
        <f t="shared" si="2"/>
        <v>1.2520131856374399E-2</v>
      </c>
      <c r="M108" s="126">
        <v>0.44741376703831498</v>
      </c>
      <c r="N108" s="126">
        <f t="shared" si="3"/>
        <v>5.6016793576768812E-3</v>
      </c>
    </row>
    <row r="109" spans="1:14">
      <c r="A109" s="125" t="s">
        <v>97</v>
      </c>
      <c r="B109" s="125" t="s">
        <v>385</v>
      </c>
      <c r="C109" s="125" t="s">
        <v>386</v>
      </c>
      <c r="D109" s="125" t="s">
        <v>96</v>
      </c>
      <c r="E109" s="126">
        <v>10.573</v>
      </c>
      <c r="F109" s="126" t="s">
        <v>268</v>
      </c>
      <c r="G109" s="125" t="s">
        <v>587</v>
      </c>
      <c r="H109" s="126">
        <v>744056</v>
      </c>
      <c r="I109" s="126">
        <v>479</v>
      </c>
      <c r="J109" s="126">
        <v>512</v>
      </c>
      <c r="K109" s="126">
        <v>8.8812015999999994E-3</v>
      </c>
      <c r="L109" s="126">
        <f t="shared" si="2"/>
        <v>9.3900944516799992E-2</v>
      </c>
      <c r="M109" s="126">
        <v>0.44741376703831498</v>
      </c>
      <c r="N109" s="126">
        <f t="shared" si="3"/>
        <v>4.201257531471729E-2</v>
      </c>
    </row>
    <row r="110" spans="1:14">
      <c r="A110" s="125" t="s">
        <v>97</v>
      </c>
      <c r="B110" s="125" t="s">
        <v>387</v>
      </c>
      <c r="C110" s="125" t="s">
        <v>388</v>
      </c>
      <c r="D110" s="125" t="s">
        <v>95</v>
      </c>
      <c r="E110" s="126">
        <v>8.2093559999999997</v>
      </c>
      <c r="F110" s="126" t="s">
        <v>268</v>
      </c>
      <c r="G110" s="125" t="s">
        <v>587</v>
      </c>
      <c r="H110" s="126">
        <v>744056</v>
      </c>
      <c r="I110" s="126">
        <v>479</v>
      </c>
      <c r="J110" s="126">
        <v>512</v>
      </c>
      <c r="K110" s="126">
        <v>8.8812015999999994E-3</v>
      </c>
      <c r="L110" s="126">
        <f t="shared" si="2"/>
        <v>7.2908945642169598E-2</v>
      </c>
      <c r="M110" s="126">
        <v>0.44741376703831498</v>
      </c>
      <c r="N110" s="126">
        <f t="shared" si="3"/>
        <v>3.2620466020554836E-2</v>
      </c>
    </row>
    <row r="111" spans="1:14">
      <c r="A111" s="125" t="s">
        <v>97</v>
      </c>
      <c r="B111" s="125" t="s">
        <v>387</v>
      </c>
      <c r="C111" s="125" t="s">
        <v>388</v>
      </c>
      <c r="D111" s="125" t="s">
        <v>96</v>
      </c>
      <c r="E111" s="126">
        <v>155.3914</v>
      </c>
      <c r="F111" s="126" t="s">
        <v>268</v>
      </c>
      <c r="G111" s="125" t="s">
        <v>587</v>
      </c>
      <c r="H111" s="126">
        <v>744056</v>
      </c>
      <c r="I111" s="126">
        <v>479</v>
      </c>
      <c r="J111" s="126">
        <v>512</v>
      </c>
      <c r="K111" s="126">
        <v>8.8812015999999994E-3</v>
      </c>
      <c r="L111" s="126">
        <f t="shared" si="2"/>
        <v>1.3800623503062399</v>
      </c>
      <c r="M111" s="126">
        <v>0.44741376703831498</v>
      </c>
      <c r="N111" s="126">
        <f t="shared" si="3"/>
        <v>0.61745889489826544</v>
      </c>
    </row>
    <row r="112" spans="1:14">
      <c r="A112" s="125" t="s">
        <v>97</v>
      </c>
      <c r="B112" s="125" t="s">
        <v>389</v>
      </c>
      <c r="C112" s="125" t="s">
        <v>390</v>
      </c>
      <c r="D112" s="125" t="s">
        <v>95</v>
      </c>
      <c r="E112" s="126">
        <v>6.5406370000000003</v>
      </c>
      <c r="F112" s="126" t="s">
        <v>268</v>
      </c>
      <c r="G112" s="125" t="s">
        <v>587</v>
      </c>
      <c r="H112" s="126">
        <v>744056</v>
      </c>
      <c r="I112" s="126">
        <v>479</v>
      </c>
      <c r="J112" s="126">
        <v>512</v>
      </c>
      <c r="K112" s="126">
        <v>8.8812015999999994E-3</v>
      </c>
      <c r="L112" s="126">
        <f t="shared" si="2"/>
        <v>5.8088715789419196E-2</v>
      </c>
      <c r="M112" s="126">
        <v>0.44741376703831498</v>
      </c>
      <c r="N112" s="126">
        <f t="shared" si="3"/>
        <v>2.5989691153762089E-2</v>
      </c>
    </row>
    <row r="113" spans="1:14">
      <c r="A113" s="125" t="s">
        <v>97</v>
      </c>
      <c r="B113" s="125" t="s">
        <v>389</v>
      </c>
      <c r="C113" s="125" t="s">
        <v>390</v>
      </c>
      <c r="D113" s="125" t="s">
        <v>96</v>
      </c>
      <c r="E113" s="126">
        <v>46.532290000000003</v>
      </c>
      <c r="F113" s="126" t="s">
        <v>268</v>
      </c>
      <c r="G113" s="125" t="s">
        <v>587</v>
      </c>
      <c r="H113" s="126">
        <v>744056</v>
      </c>
      <c r="I113" s="126">
        <v>479</v>
      </c>
      <c r="J113" s="126">
        <v>512</v>
      </c>
      <c r="K113" s="126">
        <v>8.8812015999999994E-3</v>
      </c>
      <c r="L113" s="126">
        <f t="shared" si="2"/>
        <v>0.41326264839966398</v>
      </c>
      <c r="M113" s="126">
        <v>0.44741376703831498</v>
      </c>
      <c r="N113" s="126">
        <f t="shared" si="3"/>
        <v>0.18489939829672433</v>
      </c>
    </row>
    <row r="114" spans="1:14">
      <c r="A114" s="125" t="s">
        <v>97</v>
      </c>
      <c r="B114" s="125" t="s">
        <v>391</v>
      </c>
      <c r="C114" s="125" t="s">
        <v>392</v>
      </c>
      <c r="D114" s="125" t="s">
        <v>95</v>
      </c>
      <c r="E114" s="126">
        <v>5.2963589999999998</v>
      </c>
      <c r="F114" s="126" t="s">
        <v>268</v>
      </c>
      <c r="G114" s="125" t="s">
        <v>587</v>
      </c>
      <c r="H114" s="126">
        <v>744056</v>
      </c>
      <c r="I114" s="126">
        <v>479</v>
      </c>
      <c r="J114" s="126">
        <v>512</v>
      </c>
      <c r="K114" s="126">
        <v>8.8812015999999994E-3</v>
      </c>
      <c r="L114" s="126">
        <f t="shared" si="2"/>
        <v>4.7038032024974398E-2</v>
      </c>
      <c r="M114" s="126">
        <v>0.44741376703831498</v>
      </c>
      <c r="N114" s="126">
        <f t="shared" si="3"/>
        <v>2.1045463102362695E-2</v>
      </c>
    </row>
    <row r="115" spans="1:14">
      <c r="A115" s="125" t="s">
        <v>97</v>
      </c>
      <c r="B115" s="125" t="s">
        <v>391</v>
      </c>
      <c r="C115" s="125" t="s">
        <v>392</v>
      </c>
      <c r="D115" s="125" t="s">
        <v>96</v>
      </c>
      <c r="E115" s="126">
        <v>39.72269</v>
      </c>
      <c r="F115" s="126" t="s">
        <v>268</v>
      </c>
      <c r="G115" s="125" t="s">
        <v>587</v>
      </c>
      <c r="H115" s="126">
        <v>744056</v>
      </c>
      <c r="I115" s="126">
        <v>479</v>
      </c>
      <c r="J115" s="126">
        <v>512</v>
      </c>
      <c r="K115" s="126">
        <v>8.8812015999999994E-3</v>
      </c>
      <c r="L115" s="126">
        <f t="shared" si="2"/>
        <v>0.35278521798430396</v>
      </c>
      <c r="M115" s="126">
        <v>0.44741376703831498</v>
      </c>
      <c r="N115" s="126">
        <f t="shared" si="3"/>
        <v>0.15784096333379055</v>
      </c>
    </row>
    <row r="116" spans="1:14">
      <c r="A116" s="125" t="s">
        <v>97</v>
      </c>
      <c r="B116" s="125" t="s">
        <v>393</v>
      </c>
      <c r="C116" s="125" t="s">
        <v>394</v>
      </c>
      <c r="D116" s="125" t="s">
        <v>95</v>
      </c>
      <c r="E116" s="126">
        <v>1.9270529999999999</v>
      </c>
      <c r="F116" s="126" t="s">
        <v>395</v>
      </c>
      <c r="G116" s="125" t="s">
        <v>588</v>
      </c>
      <c r="H116" s="126">
        <v>744056</v>
      </c>
      <c r="I116" s="126">
        <v>479</v>
      </c>
      <c r="J116" s="126">
        <v>512</v>
      </c>
      <c r="K116" s="126">
        <v>9.2637163000000005E-3</v>
      </c>
      <c r="L116" s="126">
        <f t="shared" si="2"/>
        <v>1.7851672287063899E-2</v>
      </c>
      <c r="M116" s="126">
        <v>0.44741376703831498</v>
      </c>
      <c r="N116" s="126">
        <f t="shared" si="3"/>
        <v>7.9870839458887517E-3</v>
      </c>
    </row>
    <row r="117" spans="1:14">
      <c r="A117" s="125" t="s">
        <v>97</v>
      </c>
      <c r="B117" s="125" t="s">
        <v>393</v>
      </c>
      <c r="C117" s="125" t="s">
        <v>394</v>
      </c>
      <c r="D117" s="125" t="s">
        <v>96</v>
      </c>
      <c r="E117" s="126">
        <v>1.1146480000000001</v>
      </c>
      <c r="F117" s="126" t="s">
        <v>395</v>
      </c>
      <c r="G117" s="125" t="s">
        <v>588</v>
      </c>
      <c r="H117" s="126">
        <v>744056</v>
      </c>
      <c r="I117" s="126">
        <v>479</v>
      </c>
      <c r="J117" s="126">
        <v>512</v>
      </c>
      <c r="K117" s="126">
        <v>9.2637163000000005E-3</v>
      </c>
      <c r="L117" s="126">
        <f t="shared" si="2"/>
        <v>1.0325782846362401E-2</v>
      </c>
      <c r="M117" s="126">
        <v>0.44741376703831498</v>
      </c>
      <c r="N117" s="126">
        <f t="shared" si="3"/>
        <v>4.6198974009106159E-3</v>
      </c>
    </row>
    <row r="118" spans="1:14">
      <c r="A118" s="125" t="s">
        <v>97</v>
      </c>
      <c r="B118" s="125" t="s">
        <v>396</v>
      </c>
      <c r="C118" s="125" t="s">
        <v>397</v>
      </c>
      <c r="D118" s="125" t="s">
        <v>95</v>
      </c>
      <c r="E118" s="126">
        <v>1.054697</v>
      </c>
      <c r="F118" s="126" t="s">
        <v>268</v>
      </c>
      <c r="G118" s="125" t="s">
        <v>587</v>
      </c>
      <c r="H118" s="126">
        <v>744056</v>
      </c>
      <c r="I118" s="126">
        <v>479</v>
      </c>
      <c r="J118" s="126">
        <v>512</v>
      </c>
      <c r="K118" s="126">
        <v>8.8812015999999994E-3</v>
      </c>
      <c r="L118" s="126">
        <f t="shared" si="2"/>
        <v>9.3669766839151996E-3</v>
      </c>
      <c r="M118" s="126">
        <v>0.44741376703831498</v>
      </c>
      <c r="N118" s="126">
        <f t="shared" si="3"/>
        <v>4.1909143239105629E-3</v>
      </c>
    </row>
    <row r="119" spans="1:14">
      <c r="A119" s="125" t="s">
        <v>97</v>
      </c>
      <c r="B119" s="125" t="s">
        <v>396</v>
      </c>
      <c r="C119" s="125" t="s">
        <v>397</v>
      </c>
      <c r="D119" s="125" t="s">
        <v>96</v>
      </c>
      <c r="E119" s="126">
        <v>6.8555289999999998</v>
      </c>
      <c r="F119" s="126" t="s">
        <v>268</v>
      </c>
      <c r="G119" s="125" t="s">
        <v>587</v>
      </c>
      <c r="H119" s="126">
        <v>744056</v>
      </c>
      <c r="I119" s="126">
        <v>479</v>
      </c>
      <c r="J119" s="126">
        <v>512</v>
      </c>
      <c r="K119" s="126">
        <v>8.8812015999999994E-3</v>
      </c>
      <c r="L119" s="126">
        <f t="shared" si="2"/>
        <v>6.088533512364639E-2</v>
      </c>
      <c r="M119" s="126">
        <v>0.44741376703831498</v>
      </c>
      <c r="N119" s="126">
        <f t="shared" si="3"/>
        <v>2.7240937145060862E-2</v>
      </c>
    </row>
    <row r="120" spans="1:14">
      <c r="A120" s="125" t="s">
        <v>97</v>
      </c>
      <c r="B120" s="125" t="s">
        <v>398</v>
      </c>
      <c r="C120" s="125" t="s">
        <v>399</v>
      </c>
      <c r="D120" s="125" t="s">
        <v>95</v>
      </c>
      <c r="E120" s="126">
        <v>0.18053369999999999</v>
      </c>
      <c r="F120" s="126" t="s">
        <v>395</v>
      </c>
      <c r="G120" s="125" t="s">
        <v>588</v>
      </c>
      <c r="H120" s="126">
        <v>744056</v>
      </c>
      <c r="I120" s="126">
        <v>479</v>
      </c>
      <c r="J120" s="126">
        <v>512</v>
      </c>
      <c r="K120" s="126">
        <v>9.2637163000000005E-3</v>
      </c>
      <c r="L120" s="126">
        <f t="shared" si="2"/>
        <v>1.67241297938931E-3</v>
      </c>
      <c r="M120" s="126">
        <v>0.44741376703831498</v>
      </c>
      <c r="N120" s="126">
        <f t="shared" si="3"/>
        <v>7.4826059115234295E-4</v>
      </c>
    </row>
    <row r="121" spans="1:14">
      <c r="A121" s="125" t="s">
        <v>97</v>
      </c>
      <c r="B121" s="125" t="s">
        <v>398</v>
      </c>
      <c r="C121" s="125" t="s">
        <v>399</v>
      </c>
      <c r="D121" s="125" t="s">
        <v>96</v>
      </c>
      <c r="E121" s="126">
        <v>0.1044245</v>
      </c>
      <c r="F121" s="126" t="s">
        <v>395</v>
      </c>
      <c r="G121" s="125" t="s">
        <v>588</v>
      </c>
      <c r="H121" s="126">
        <v>744056</v>
      </c>
      <c r="I121" s="126">
        <v>479</v>
      </c>
      <c r="J121" s="126">
        <v>512</v>
      </c>
      <c r="K121" s="126">
        <v>9.2637163000000005E-3</v>
      </c>
      <c r="L121" s="126">
        <f t="shared" si="2"/>
        <v>9.6735894276935009E-4</v>
      </c>
      <c r="M121" s="126">
        <v>0.44741376703831498</v>
      </c>
      <c r="N121" s="126">
        <f t="shared" si="3"/>
        <v>4.3280970866263669E-4</v>
      </c>
    </row>
    <row r="122" spans="1:14">
      <c r="A122" s="125" t="s">
        <v>97</v>
      </c>
      <c r="B122" s="125" t="s">
        <v>400</v>
      </c>
      <c r="C122" s="125" t="s">
        <v>401</v>
      </c>
      <c r="D122" s="125" t="s">
        <v>95</v>
      </c>
      <c r="E122" s="126">
        <v>1.1402129999999999</v>
      </c>
      <c r="F122" s="126" t="s">
        <v>395</v>
      </c>
      <c r="G122" s="125" t="s">
        <v>588</v>
      </c>
      <c r="H122" s="126">
        <v>744056</v>
      </c>
      <c r="I122" s="126">
        <v>479</v>
      </c>
      <c r="J122" s="126">
        <v>512</v>
      </c>
      <c r="K122" s="126">
        <v>9.2637163000000005E-3</v>
      </c>
      <c r="L122" s="126">
        <f t="shared" si="2"/>
        <v>1.05626097535719E-2</v>
      </c>
      <c r="M122" s="126">
        <v>0.44741376703831498</v>
      </c>
      <c r="N122" s="126">
        <f t="shared" si="3"/>
        <v>4.725857019601252E-3</v>
      </c>
    </row>
    <row r="123" spans="1:14">
      <c r="A123" s="125" t="s">
        <v>97</v>
      </c>
      <c r="B123" s="125" t="s">
        <v>400</v>
      </c>
      <c r="C123" s="125" t="s">
        <v>401</v>
      </c>
      <c r="D123" s="125" t="s">
        <v>96</v>
      </c>
      <c r="E123" s="126">
        <v>38.425170000000001</v>
      </c>
      <c r="F123" s="126" t="s">
        <v>395</v>
      </c>
      <c r="G123" s="125" t="s">
        <v>588</v>
      </c>
      <c r="H123" s="126">
        <v>744056</v>
      </c>
      <c r="I123" s="126">
        <v>479</v>
      </c>
      <c r="J123" s="126">
        <v>512</v>
      </c>
      <c r="K123" s="126">
        <v>9.2637163000000005E-3</v>
      </c>
      <c r="L123" s="126">
        <f t="shared" si="2"/>
        <v>0.35595987365927101</v>
      </c>
      <c r="M123" s="126">
        <v>0.44741376703831498</v>
      </c>
      <c r="N123" s="126">
        <f t="shared" si="3"/>
        <v>0.1592613479883771</v>
      </c>
    </row>
    <row r="124" spans="1:14">
      <c r="A124" s="125" t="s">
        <v>97</v>
      </c>
      <c r="B124" s="125" t="s">
        <v>402</v>
      </c>
      <c r="C124" s="125" t="s">
        <v>403</v>
      </c>
      <c r="D124" s="125" t="s">
        <v>95</v>
      </c>
      <c r="E124" s="126">
        <v>0.72846920000000004</v>
      </c>
      <c r="F124" s="126" t="s">
        <v>268</v>
      </c>
      <c r="G124" s="125" t="s">
        <v>587</v>
      </c>
      <c r="H124" s="126">
        <v>744056</v>
      </c>
      <c r="I124" s="126">
        <v>479</v>
      </c>
      <c r="J124" s="126">
        <v>512</v>
      </c>
      <c r="K124" s="126">
        <v>8.8812015999999994E-3</v>
      </c>
      <c r="L124" s="126">
        <f t="shared" si="2"/>
        <v>6.4696818245907201E-3</v>
      </c>
      <c r="M124" s="126">
        <v>0.44741376703831498</v>
      </c>
      <c r="N124" s="126">
        <f t="shared" si="3"/>
        <v>2.8946247166794529E-3</v>
      </c>
    </row>
    <row r="125" spans="1:14">
      <c r="A125" s="125" t="s">
        <v>97</v>
      </c>
      <c r="B125" s="125" t="s">
        <v>402</v>
      </c>
      <c r="C125" s="125" t="s">
        <v>403</v>
      </c>
      <c r="D125" s="125" t="s">
        <v>96</v>
      </c>
      <c r="E125" s="126">
        <v>24.549410000000002</v>
      </c>
      <c r="F125" s="126" t="s">
        <v>268</v>
      </c>
      <c r="G125" s="125" t="s">
        <v>587</v>
      </c>
      <c r="H125" s="126">
        <v>744056</v>
      </c>
      <c r="I125" s="126">
        <v>479</v>
      </c>
      <c r="J125" s="126">
        <v>512</v>
      </c>
      <c r="K125" s="126">
        <v>8.8812015999999994E-3</v>
      </c>
      <c r="L125" s="126">
        <f t="shared" si="2"/>
        <v>0.21802825937105599</v>
      </c>
      <c r="M125" s="126">
        <v>0.44741376703831498</v>
      </c>
      <c r="N125" s="126">
        <f t="shared" si="3"/>
        <v>9.7548844846010965E-2</v>
      </c>
    </row>
    <row r="126" spans="1:14">
      <c r="A126" s="125" t="s">
        <v>97</v>
      </c>
      <c r="B126" s="125" t="s">
        <v>404</v>
      </c>
      <c r="C126" s="125" t="s">
        <v>405</v>
      </c>
      <c r="D126" s="125" t="s">
        <v>95</v>
      </c>
      <c r="E126" s="126">
        <v>6.0177889999999998E-2</v>
      </c>
      <c r="F126" s="126" t="s">
        <v>395</v>
      </c>
      <c r="G126" s="125" t="s">
        <v>588</v>
      </c>
      <c r="H126" s="126">
        <v>744056</v>
      </c>
      <c r="I126" s="126">
        <v>479</v>
      </c>
      <c r="J126" s="126">
        <v>512</v>
      </c>
      <c r="K126" s="126">
        <v>9.2637163000000005E-3</v>
      </c>
      <c r="L126" s="126">
        <f t="shared" si="2"/>
        <v>5.5747090049260704E-4</v>
      </c>
      <c r="M126" s="126">
        <v>0.44741376703831498</v>
      </c>
      <c r="N126" s="126">
        <f t="shared" si="3"/>
        <v>2.4942015560363895E-4</v>
      </c>
    </row>
    <row r="127" spans="1:14">
      <c r="A127" s="125" t="s">
        <v>97</v>
      </c>
      <c r="B127" s="125" t="s">
        <v>404</v>
      </c>
      <c r="C127" s="125" t="s">
        <v>405</v>
      </c>
      <c r="D127" s="125" t="s">
        <v>96</v>
      </c>
      <c r="E127" s="126">
        <v>3.4808159999999998E-2</v>
      </c>
      <c r="F127" s="126" t="s">
        <v>395</v>
      </c>
      <c r="G127" s="125" t="s">
        <v>588</v>
      </c>
      <c r="H127" s="126">
        <v>744056</v>
      </c>
      <c r="I127" s="126">
        <v>479</v>
      </c>
      <c r="J127" s="126">
        <v>512</v>
      </c>
      <c r="K127" s="126">
        <v>9.2637163000000005E-3</v>
      </c>
      <c r="L127" s="126">
        <f t="shared" si="2"/>
        <v>3.2245291916500798E-4</v>
      </c>
      <c r="M127" s="126">
        <v>0.44741376703831498</v>
      </c>
      <c r="N127" s="126">
        <f t="shared" si="3"/>
        <v>1.4426987525611749E-4</v>
      </c>
    </row>
    <row r="128" spans="1:14">
      <c r="A128" s="125" t="s">
        <v>97</v>
      </c>
      <c r="B128" s="125" t="s">
        <v>406</v>
      </c>
      <c r="C128" s="125" t="s">
        <v>407</v>
      </c>
      <c r="D128" s="125" t="s">
        <v>95</v>
      </c>
      <c r="E128" s="126">
        <v>8.1124390000000002</v>
      </c>
      <c r="F128" s="126" t="s">
        <v>395</v>
      </c>
      <c r="G128" s="125" t="s">
        <v>588</v>
      </c>
      <c r="H128" s="126">
        <v>744056</v>
      </c>
      <c r="I128" s="126">
        <v>479</v>
      </c>
      <c r="J128" s="126">
        <v>512</v>
      </c>
      <c r="K128" s="126">
        <v>9.2637163000000005E-3</v>
      </c>
      <c r="L128" s="126">
        <f t="shared" si="2"/>
        <v>7.5151333397055708E-2</v>
      </c>
      <c r="M128" s="126">
        <v>0.44741376703831498</v>
      </c>
      <c r="N128" s="126">
        <f t="shared" si="3"/>
        <v>3.3623741173129024E-2</v>
      </c>
    </row>
    <row r="129" spans="1:14">
      <c r="A129" s="125" t="s">
        <v>97</v>
      </c>
      <c r="B129" s="125" t="s">
        <v>406</v>
      </c>
      <c r="C129" s="125" t="s">
        <v>407</v>
      </c>
      <c r="D129" s="125" t="s">
        <v>96</v>
      </c>
      <c r="E129" s="126">
        <v>58.97119</v>
      </c>
      <c r="F129" s="126" t="s">
        <v>395</v>
      </c>
      <c r="G129" s="125" t="s">
        <v>588</v>
      </c>
      <c r="H129" s="126">
        <v>744056</v>
      </c>
      <c r="I129" s="126">
        <v>479</v>
      </c>
      <c r="J129" s="126">
        <v>512</v>
      </c>
      <c r="K129" s="126">
        <v>9.2637163000000005E-3</v>
      </c>
      <c r="L129" s="126">
        <f t="shared" si="2"/>
        <v>0.54629237403339703</v>
      </c>
      <c r="M129" s="126">
        <v>0.44741376703831498</v>
      </c>
      <c r="N129" s="126">
        <f t="shared" si="3"/>
        <v>0.24441872897058634</v>
      </c>
    </row>
    <row r="130" spans="1:14">
      <c r="A130" s="125" t="s">
        <v>97</v>
      </c>
      <c r="B130" s="125" t="s">
        <v>408</v>
      </c>
      <c r="C130" s="125" t="s">
        <v>409</v>
      </c>
      <c r="D130" s="125" t="s">
        <v>95</v>
      </c>
      <c r="E130" s="126">
        <v>1.9843850000000001</v>
      </c>
      <c r="F130" s="126" t="s">
        <v>268</v>
      </c>
      <c r="G130" s="125" t="s">
        <v>587</v>
      </c>
      <c r="H130" s="126">
        <v>744056</v>
      </c>
      <c r="I130" s="126">
        <v>479</v>
      </c>
      <c r="J130" s="126">
        <v>512</v>
      </c>
      <c r="K130" s="126">
        <v>8.8812015999999994E-3</v>
      </c>
      <c r="L130" s="126">
        <f t="shared" si="2"/>
        <v>1.7623723237015998E-2</v>
      </c>
      <c r="M130" s="126">
        <v>0.44741376703831498</v>
      </c>
      <c r="N130" s="126">
        <f t="shared" si="3"/>
        <v>7.8850964027140143E-3</v>
      </c>
    </row>
    <row r="131" spans="1:14">
      <c r="A131" s="125" t="s">
        <v>97</v>
      </c>
      <c r="B131" s="125" t="s">
        <v>408</v>
      </c>
      <c r="C131" s="125" t="s">
        <v>409</v>
      </c>
      <c r="D131" s="125" t="s">
        <v>96</v>
      </c>
      <c r="E131" s="126">
        <v>10.216329999999999</v>
      </c>
      <c r="F131" s="126" t="s">
        <v>268</v>
      </c>
      <c r="G131" s="125" t="s">
        <v>587</v>
      </c>
      <c r="H131" s="126">
        <v>744056</v>
      </c>
      <c r="I131" s="126">
        <v>479</v>
      </c>
      <c r="J131" s="126">
        <v>512</v>
      </c>
      <c r="K131" s="126">
        <v>8.8812015999999994E-3</v>
      </c>
      <c r="L131" s="126">
        <f t="shared" si="2"/>
        <v>9.0733286342127989E-2</v>
      </c>
      <c r="M131" s="126">
        <v>0.44741376703831498</v>
      </c>
      <c r="N131" s="126">
        <f t="shared" si="3"/>
        <v>4.0595321438097576E-2</v>
      </c>
    </row>
    <row r="132" spans="1:14">
      <c r="A132" s="125" t="s">
        <v>97</v>
      </c>
      <c r="B132" s="125" t="s">
        <v>181</v>
      </c>
      <c r="C132" s="125" t="s">
        <v>182</v>
      </c>
      <c r="D132" s="125" t="s">
        <v>95</v>
      </c>
      <c r="E132" s="126">
        <v>19.851749999999999</v>
      </c>
      <c r="F132" s="126" t="s">
        <v>183</v>
      </c>
      <c r="G132" s="125" t="s">
        <v>591</v>
      </c>
      <c r="H132" s="126">
        <v>744056</v>
      </c>
      <c r="I132" s="126">
        <v>479</v>
      </c>
      <c r="J132" s="126">
        <v>512</v>
      </c>
      <c r="K132" s="126">
        <v>7.0290007000000003E-3</v>
      </c>
      <c r="L132" s="126">
        <f t="shared" ref="L132:L195" si="4">E132*K132</f>
        <v>0.139537964646225</v>
      </c>
      <c r="M132" s="126">
        <v>0.44741376703831498</v>
      </c>
      <c r="N132" s="126">
        <f t="shared" ref="N132:N195" si="5">L132*M132</f>
        <v>6.2431206407226748E-2</v>
      </c>
    </row>
    <row r="133" spans="1:14">
      <c r="A133" s="125" t="s">
        <v>97</v>
      </c>
      <c r="B133" s="125" t="s">
        <v>181</v>
      </c>
      <c r="C133" s="125" t="s">
        <v>182</v>
      </c>
      <c r="D133" s="125" t="s">
        <v>96</v>
      </c>
      <c r="E133" s="126">
        <v>79.691220000000001</v>
      </c>
      <c r="F133" s="126" t="s">
        <v>183</v>
      </c>
      <c r="G133" s="125" t="s">
        <v>591</v>
      </c>
      <c r="H133" s="126">
        <v>744056</v>
      </c>
      <c r="I133" s="126">
        <v>479</v>
      </c>
      <c r="J133" s="126">
        <v>512</v>
      </c>
      <c r="K133" s="126">
        <v>7.0290007000000003E-3</v>
      </c>
      <c r="L133" s="126">
        <f t="shared" si="4"/>
        <v>0.56014964116385402</v>
      </c>
      <c r="M133" s="126">
        <v>0.44741376703831498</v>
      </c>
      <c r="N133" s="126">
        <f t="shared" si="5"/>
        <v>0.25061866105828029</v>
      </c>
    </row>
    <row r="134" spans="1:14">
      <c r="A134" s="125" t="s">
        <v>97</v>
      </c>
      <c r="B134" s="125" t="s">
        <v>184</v>
      </c>
      <c r="C134" s="125" t="s">
        <v>185</v>
      </c>
      <c r="D134" s="125" t="s">
        <v>95</v>
      </c>
      <c r="E134" s="126">
        <v>218.81139999999999</v>
      </c>
      <c r="F134" s="126" t="s">
        <v>183</v>
      </c>
      <c r="G134" s="125" t="s">
        <v>591</v>
      </c>
      <c r="H134" s="126">
        <v>744056</v>
      </c>
      <c r="I134" s="126">
        <v>479</v>
      </c>
      <c r="J134" s="126">
        <v>512</v>
      </c>
      <c r="K134" s="126">
        <v>7.0290007000000003E-3</v>
      </c>
      <c r="L134" s="126">
        <f t="shared" si="4"/>
        <v>1.5380254837679801</v>
      </c>
      <c r="M134" s="126">
        <v>0.44741376703831498</v>
      </c>
      <c r="N134" s="126">
        <f t="shared" si="5"/>
        <v>0.6881337754935587</v>
      </c>
    </row>
    <row r="135" spans="1:14">
      <c r="A135" s="125" t="s">
        <v>97</v>
      </c>
      <c r="B135" s="125" t="s">
        <v>184</v>
      </c>
      <c r="C135" s="125" t="s">
        <v>185</v>
      </c>
      <c r="D135" s="125" t="s">
        <v>96</v>
      </c>
      <c r="E135" s="126">
        <v>304.8331</v>
      </c>
      <c r="F135" s="126" t="s">
        <v>183</v>
      </c>
      <c r="G135" s="125" t="s">
        <v>591</v>
      </c>
      <c r="H135" s="126">
        <v>744056</v>
      </c>
      <c r="I135" s="126">
        <v>479</v>
      </c>
      <c r="J135" s="126">
        <v>512</v>
      </c>
      <c r="K135" s="126">
        <v>7.0290007000000003E-3</v>
      </c>
      <c r="L135" s="126">
        <f t="shared" si="4"/>
        <v>2.1426720732831703</v>
      </c>
      <c r="M135" s="126">
        <v>0.44741376703831498</v>
      </c>
      <c r="N135" s="126">
        <f t="shared" si="5"/>
        <v>0.95866098383541976</v>
      </c>
    </row>
    <row r="136" spans="1:14">
      <c r="A136" s="125" t="s">
        <v>97</v>
      </c>
      <c r="B136" s="125" t="s">
        <v>186</v>
      </c>
      <c r="C136" s="125" t="s">
        <v>187</v>
      </c>
      <c r="D136" s="125" t="s">
        <v>95</v>
      </c>
      <c r="E136" s="126">
        <v>661.48159999999996</v>
      </c>
      <c r="F136" s="126" t="s">
        <v>183</v>
      </c>
      <c r="G136" s="125" t="s">
        <v>591</v>
      </c>
      <c r="H136" s="126">
        <v>744056</v>
      </c>
      <c r="I136" s="126">
        <v>479</v>
      </c>
      <c r="J136" s="126">
        <v>512</v>
      </c>
      <c r="K136" s="126">
        <v>7.0290007000000003E-3</v>
      </c>
      <c r="L136" s="126">
        <f t="shared" si="4"/>
        <v>4.6495546294371195</v>
      </c>
      <c r="M136" s="126">
        <v>0.44741376703831498</v>
      </c>
      <c r="N136" s="126">
        <f t="shared" si="5"/>
        <v>2.0802747518068982</v>
      </c>
    </row>
    <row r="137" spans="1:14">
      <c r="A137" s="125" t="s">
        <v>97</v>
      </c>
      <c r="B137" s="125" t="s">
        <v>186</v>
      </c>
      <c r="C137" s="125" t="s">
        <v>187</v>
      </c>
      <c r="D137" s="125" t="s">
        <v>96</v>
      </c>
      <c r="E137" s="126">
        <v>507.37720000000002</v>
      </c>
      <c r="F137" s="126" t="s">
        <v>183</v>
      </c>
      <c r="G137" s="125" t="s">
        <v>591</v>
      </c>
      <c r="H137" s="126">
        <v>744056</v>
      </c>
      <c r="I137" s="126">
        <v>479</v>
      </c>
      <c r="J137" s="126">
        <v>512</v>
      </c>
      <c r="K137" s="126">
        <v>7.0290007000000003E-3</v>
      </c>
      <c r="L137" s="126">
        <f t="shared" si="4"/>
        <v>3.5663546939640405</v>
      </c>
      <c r="M137" s="126">
        <v>0.44741376703831498</v>
      </c>
      <c r="N137" s="126">
        <f t="shared" si="5"/>
        <v>1.5956361882212282</v>
      </c>
    </row>
    <row r="138" spans="1:14">
      <c r="A138" s="125" t="s">
        <v>97</v>
      </c>
      <c r="B138" s="125" t="s">
        <v>188</v>
      </c>
      <c r="C138" s="125" t="s">
        <v>189</v>
      </c>
      <c r="D138" s="125" t="s">
        <v>95</v>
      </c>
      <c r="E138" s="126">
        <v>34.97634</v>
      </c>
      <c r="F138" s="126" t="s">
        <v>190</v>
      </c>
      <c r="G138" s="125" t="s">
        <v>583</v>
      </c>
      <c r="H138" s="126">
        <v>744056</v>
      </c>
      <c r="I138" s="126">
        <v>479</v>
      </c>
      <c r="J138" s="126">
        <v>512</v>
      </c>
      <c r="K138" s="126">
        <v>9.7795872000000002E-3</v>
      </c>
      <c r="L138" s="126">
        <f t="shared" si="4"/>
        <v>0.34205416696684804</v>
      </c>
      <c r="M138" s="126">
        <v>0.44741376703831498</v>
      </c>
      <c r="N138" s="126">
        <f t="shared" si="5"/>
        <v>0.15303974337379025</v>
      </c>
    </row>
    <row r="139" spans="1:14">
      <c r="A139" s="125" t="s">
        <v>97</v>
      </c>
      <c r="B139" s="125" t="s">
        <v>188</v>
      </c>
      <c r="C139" s="125" t="s">
        <v>189</v>
      </c>
      <c r="D139" s="125" t="s">
        <v>96</v>
      </c>
      <c r="E139" s="126">
        <v>26.364080000000001</v>
      </c>
      <c r="F139" s="126" t="s">
        <v>190</v>
      </c>
      <c r="G139" s="125" t="s">
        <v>583</v>
      </c>
      <c r="H139" s="126">
        <v>744056</v>
      </c>
      <c r="I139" s="126">
        <v>479</v>
      </c>
      <c r="J139" s="126">
        <v>512</v>
      </c>
      <c r="K139" s="126">
        <v>9.7795872000000002E-3</v>
      </c>
      <c r="L139" s="126">
        <f t="shared" si="4"/>
        <v>0.25782981930777604</v>
      </c>
      <c r="M139" s="126">
        <v>0.44741376703831498</v>
      </c>
      <c r="N139" s="126">
        <f t="shared" si="5"/>
        <v>0.11535661071130016</v>
      </c>
    </row>
    <row r="140" spans="1:14">
      <c r="A140" s="125" t="s">
        <v>97</v>
      </c>
      <c r="B140" s="125" t="s">
        <v>191</v>
      </c>
      <c r="C140" s="125" t="s">
        <v>192</v>
      </c>
      <c r="D140" s="125" t="s">
        <v>95</v>
      </c>
      <c r="E140" s="126">
        <v>0.41574830000000002</v>
      </c>
      <c r="F140" s="126" t="s">
        <v>193</v>
      </c>
      <c r="G140" s="125" t="s">
        <v>618</v>
      </c>
      <c r="H140" s="126">
        <v>744056</v>
      </c>
      <c r="I140" s="126">
        <v>479</v>
      </c>
      <c r="J140" s="126">
        <v>512</v>
      </c>
      <c r="K140" s="126">
        <v>1.08434151E-2</v>
      </c>
      <c r="L140" s="126">
        <f t="shared" si="4"/>
        <v>4.5081313940193305E-3</v>
      </c>
      <c r="M140" s="126">
        <v>0.44741376703831498</v>
      </c>
      <c r="N140" s="126">
        <f t="shared" si="5"/>
        <v>2.0170000493018787E-3</v>
      </c>
    </row>
    <row r="141" spans="1:14">
      <c r="A141" s="125" t="s">
        <v>97</v>
      </c>
      <c r="B141" s="125" t="s">
        <v>191</v>
      </c>
      <c r="C141" s="125" t="s">
        <v>192</v>
      </c>
      <c r="D141" s="125" t="s">
        <v>96</v>
      </c>
      <c r="E141" s="126">
        <v>0.18119930000000001</v>
      </c>
      <c r="F141" s="126" t="s">
        <v>193</v>
      </c>
      <c r="G141" s="125" t="s">
        <v>618</v>
      </c>
      <c r="H141" s="126">
        <v>744056</v>
      </c>
      <c r="I141" s="126">
        <v>479</v>
      </c>
      <c r="J141" s="126">
        <v>512</v>
      </c>
      <c r="K141" s="126">
        <v>1.08434151E-2</v>
      </c>
      <c r="L141" s="126">
        <f t="shared" si="4"/>
        <v>1.96481922572943E-3</v>
      </c>
      <c r="M141" s="126">
        <v>0.44741376703831498</v>
      </c>
      <c r="N141" s="126">
        <f t="shared" si="5"/>
        <v>8.7908717133290963E-4</v>
      </c>
    </row>
    <row r="142" spans="1:14">
      <c r="A142" s="125" t="s">
        <v>97</v>
      </c>
      <c r="B142" s="125" t="s">
        <v>194</v>
      </c>
      <c r="C142" s="125" t="s">
        <v>195</v>
      </c>
      <c r="D142" s="125" t="s">
        <v>95</v>
      </c>
      <c r="E142" s="126">
        <v>1.048745</v>
      </c>
      <c r="F142" s="126" t="s">
        <v>196</v>
      </c>
      <c r="G142" s="125" t="s">
        <v>619</v>
      </c>
      <c r="H142" s="126">
        <v>744056</v>
      </c>
      <c r="I142" s="126">
        <v>479</v>
      </c>
      <c r="J142" s="126">
        <v>512</v>
      </c>
      <c r="K142" s="126">
        <v>1.49113687E-2</v>
      </c>
      <c r="L142" s="126">
        <f t="shared" si="4"/>
        <v>1.56382233672815E-2</v>
      </c>
      <c r="M142" s="126">
        <v>0.44741376703831498</v>
      </c>
      <c r="N142" s="126">
        <f t="shared" si="5"/>
        <v>6.9967564265420185E-3</v>
      </c>
    </row>
    <row r="143" spans="1:14">
      <c r="A143" s="125" t="s">
        <v>97</v>
      </c>
      <c r="B143" s="125" t="s">
        <v>194</v>
      </c>
      <c r="C143" s="125" t="s">
        <v>195</v>
      </c>
      <c r="D143" s="125" t="s">
        <v>96</v>
      </c>
      <c r="E143" s="126">
        <v>0.44674829999999999</v>
      </c>
      <c r="F143" s="126" t="s">
        <v>196</v>
      </c>
      <c r="G143" s="125" t="s">
        <v>619</v>
      </c>
      <c r="H143" s="126">
        <v>744056</v>
      </c>
      <c r="I143" s="126">
        <v>479</v>
      </c>
      <c r="J143" s="126">
        <v>512</v>
      </c>
      <c r="K143" s="126">
        <v>1.49113687E-2</v>
      </c>
      <c r="L143" s="126">
        <f t="shared" si="4"/>
        <v>6.66162861739821E-3</v>
      </c>
      <c r="M143" s="126">
        <v>0.44741376703831498</v>
      </c>
      <c r="N143" s="126">
        <f t="shared" si="5"/>
        <v>2.9805043543203748E-3</v>
      </c>
    </row>
    <row r="144" spans="1:14">
      <c r="A144" s="125" t="s">
        <v>97</v>
      </c>
      <c r="B144" s="125" t="s">
        <v>197</v>
      </c>
      <c r="C144" s="125" t="s">
        <v>198</v>
      </c>
      <c r="D144" s="125" t="s">
        <v>95</v>
      </c>
      <c r="E144" s="126">
        <v>5.1574549999999997E-2</v>
      </c>
      <c r="F144" s="126" t="s">
        <v>199</v>
      </c>
      <c r="G144" s="125" t="s">
        <v>582</v>
      </c>
      <c r="H144" s="126">
        <v>744056</v>
      </c>
      <c r="I144" s="126">
        <v>479</v>
      </c>
      <c r="J144" s="126">
        <v>512</v>
      </c>
      <c r="K144" s="126">
        <v>2.8205251E-3</v>
      </c>
      <c r="L144" s="126">
        <f t="shared" si="4"/>
        <v>1.4546731279620499E-4</v>
      </c>
      <c r="M144" s="126">
        <v>0.44741376703831498</v>
      </c>
      <c r="N144" s="126">
        <f t="shared" si="5"/>
        <v>6.508407839909096E-5</v>
      </c>
    </row>
    <row r="145" spans="1:14">
      <c r="A145" s="125" t="s">
        <v>97</v>
      </c>
      <c r="B145" s="125" t="s">
        <v>197</v>
      </c>
      <c r="C145" s="125" t="s">
        <v>198</v>
      </c>
      <c r="D145" s="125" t="s">
        <v>96</v>
      </c>
      <c r="E145" s="126">
        <v>1.5359650000000001E-2</v>
      </c>
      <c r="F145" s="126" t="s">
        <v>199</v>
      </c>
      <c r="G145" s="125" t="s">
        <v>582</v>
      </c>
      <c r="H145" s="126">
        <v>744056</v>
      </c>
      <c r="I145" s="126">
        <v>479</v>
      </c>
      <c r="J145" s="126">
        <v>512</v>
      </c>
      <c r="K145" s="126">
        <v>2.8205251E-3</v>
      </c>
      <c r="L145" s="126">
        <f t="shared" si="4"/>
        <v>4.3322278352214999E-5</v>
      </c>
      <c r="M145" s="126">
        <v>0.44741376703831498</v>
      </c>
      <c r="N145" s="126">
        <f t="shared" si="5"/>
        <v>1.9382983754246957E-5</v>
      </c>
    </row>
    <row r="146" spans="1:14">
      <c r="A146" s="125" t="s">
        <v>97</v>
      </c>
      <c r="B146" s="125" t="s">
        <v>200</v>
      </c>
      <c r="C146" s="125" t="s">
        <v>201</v>
      </c>
      <c r="D146" s="125" t="s">
        <v>95</v>
      </c>
      <c r="E146" s="126">
        <v>22.46405</v>
      </c>
      <c r="F146" s="126" t="s">
        <v>199</v>
      </c>
      <c r="G146" s="125" t="s">
        <v>582</v>
      </c>
      <c r="H146" s="126">
        <v>744056</v>
      </c>
      <c r="I146" s="126">
        <v>479</v>
      </c>
      <c r="J146" s="126">
        <v>512</v>
      </c>
      <c r="K146" s="126">
        <v>2.8205251E-3</v>
      </c>
      <c r="L146" s="126">
        <f t="shared" si="4"/>
        <v>6.3360416872655007E-2</v>
      </c>
      <c r="M146" s="126">
        <v>0.44741376703831498</v>
      </c>
      <c r="N146" s="126">
        <f t="shared" si="5"/>
        <v>2.834832279411259E-2</v>
      </c>
    </row>
    <row r="147" spans="1:14">
      <c r="A147" s="125" t="s">
        <v>97</v>
      </c>
      <c r="B147" s="125" t="s">
        <v>200</v>
      </c>
      <c r="C147" s="125" t="s">
        <v>201</v>
      </c>
      <c r="D147" s="125" t="s">
        <v>96</v>
      </c>
      <c r="E147" s="126">
        <v>15.273239999999999</v>
      </c>
      <c r="F147" s="126" t="s">
        <v>199</v>
      </c>
      <c r="G147" s="125" t="s">
        <v>582</v>
      </c>
      <c r="H147" s="126">
        <v>744056</v>
      </c>
      <c r="I147" s="126">
        <v>479</v>
      </c>
      <c r="J147" s="126">
        <v>512</v>
      </c>
      <c r="K147" s="126">
        <v>2.8205251E-3</v>
      </c>
      <c r="L147" s="126">
        <f t="shared" si="4"/>
        <v>4.3078556778323999E-2</v>
      </c>
      <c r="M147" s="126">
        <v>0.44741376703831498</v>
      </c>
      <c r="N147" s="126">
        <f t="shared" si="5"/>
        <v>1.927393936676388E-2</v>
      </c>
    </row>
    <row r="148" spans="1:14">
      <c r="A148" s="125" t="s">
        <v>97</v>
      </c>
      <c r="B148" s="125" t="s">
        <v>202</v>
      </c>
      <c r="C148" s="125" t="s">
        <v>203</v>
      </c>
      <c r="D148" s="125" t="s">
        <v>95</v>
      </c>
      <c r="E148" s="126">
        <v>3.6039330000000001</v>
      </c>
      <c r="F148" s="126" t="s">
        <v>199</v>
      </c>
      <c r="G148" s="125" t="s">
        <v>582</v>
      </c>
      <c r="H148" s="126">
        <v>744056</v>
      </c>
      <c r="I148" s="126">
        <v>479</v>
      </c>
      <c r="J148" s="126">
        <v>512</v>
      </c>
      <c r="K148" s="126">
        <v>2.8205251E-3</v>
      </c>
      <c r="L148" s="126">
        <f t="shared" si="4"/>
        <v>1.01649834852183E-2</v>
      </c>
      <c r="M148" s="126">
        <v>0.44741376703831498</v>
      </c>
      <c r="N148" s="126">
        <f t="shared" si="5"/>
        <v>4.5479535530037795E-3</v>
      </c>
    </row>
    <row r="149" spans="1:14">
      <c r="A149" s="125" t="s">
        <v>97</v>
      </c>
      <c r="B149" s="125" t="s">
        <v>202</v>
      </c>
      <c r="C149" s="125" t="s">
        <v>203</v>
      </c>
      <c r="D149" s="125" t="s">
        <v>96</v>
      </c>
      <c r="E149" s="126">
        <v>2.286219</v>
      </c>
      <c r="F149" s="126" t="s">
        <v>199</v>
      </c>
      <c r="G149" s="125" t="s">
        <v>582</v>
      </c>
      <c r="H149" s="126">
        <v>744056</v>
      </c>
      <c r="I149" s="126">
        <v>479</v>
      </c>
      <c r="J149" s="126">
        <v>512</v>
      </c>
      <c r="K149" s="126">
        <v>2.8205251E-3</v>
      </c>
      <c r="L149" s="126">
        <f t="shared" si="4"/>
        <v>6.4483380735968999E-3</v>
      </c>
      <c r="M149" s="126">
        <v>0.44741376703831498</v>
      </c>
      <c r="N149" s="126">
        <f t="shared" si="5"/>
        <v>2.8850752286445802E-3</v>
      </c>
    </row>
    <row r="150" spans="1:14">
      <c r="A150" s="125" t="s">
        <v>97</v>
      </c>
      <c r="B150" s="125" t="s">
        <v>204</v>
      </c>
      <c r="C150" s="125" t="s">
        <v>205</v>
      </c>
      <c r="D150" s="125" t="s">
        <v>95</v>
      </c>
      <c r="E150" s="126">
        <v>6.9730059999999998</v>
      </c>
      <c r="F150" s="126" t="s">
        <v>206</v>
      </c>
      <c r="G150" s="125" t="s">
        <v>613</v>
      </c>
      <c r="H150" s="126">
        <v>744056</v>
      </c>
      <c r="I150" s="126">
        <v>479</v>
      </c>
      <c r="J150" s="126">
        <v>512</v>
      </c>
      <c r="K150" s="126">
        <v>8.9434961E-3</v>
      </c>
      <c r="L150" s="126">
        <f t="shared" si="4"/>
        <v>6.2363051966276596E-2</v>
      </c>
      <c r="M150" s="126">
        <v>0.44741376703831498</v>
      </c>
      <c r="N150" s="126">
        <f t="shared" si="5"/>
        <v>2.7902088004238008E-2</v>
      </c>
    </row>
    <row r="151" spans="1:14">
      <c r="A151" s="125" t="s">
        <v>97</v>
      </c>
      <c r="B151" s="125" t="s">
        <v>204</v>
      </c>
      <c r="C151" s="125" t="s">
        <v>205</v>
      </c>
      <c r="D151" s="125" t="s">
        <v>96</v>
      </c>
      <c r="E151" s="126">
        <v>8.0309329999999992</v>
      </c>
      <c r="F151" s="126" t="s">
        <v>206</v>
      </c>
      <c r="G151" s="125" t="s">
        <v>613</v>
      </c>
      <c r="H151" s="126">
        <v>744056</v>
      </c>
      <c r="I151" s="126">
        <v>479</v>
      </c>
      <c r="J151" s="126">
        <v>512</v>
      </c>
      <c r="K151" s="126">
        <v>8.9434961E-3</v>
      </c>
      <c r="L151" s="126">
        <f t="shared" si="4"/>
        <v>7.1824617964861295E-2</v>
      </c>
      <c r="M151" s="126">
        <v>0.44741376703831498</v>
      </c>
      <c r="N151" s="126">
        <f t="shared" si="5"/>
        <v>3.2135322889746423E-2</v>
      </c>
    </row>
    <row r="152" spans="1:14">
      <c r="A152" s="125" t="s">
        <v>97</v>
      </c>
      <c r="B152" s="125" t="s">
        <v>207</v>
      </c>
      <c r="C152" s="125" t="s">
        <v>208</v>
      </c>
      <c r="D152" s="125" t="s">
        <v>95</v>
      </c>
      <c r="E152" s="126">
        <v>4.9579649999999997</v>
      </c>
      <c r="F152" s="126" t="s">
        <v>199</v>
      </c>
      <c r="G152" s="125" t="s">
        <v>582</v>
      </c>
      <c r="H152" s="126">
        <v>744056</v>
      </c>
      <c r="I152" s="126">
        <v>479</v>
      </c>
      <c r="J152" s="126">
        <v>512</v>
      </c>
      <c r="K152" s="126">
        <v>2.8205251E-3</v>
      </c>
      <c r="L152" s="126">
        <f t="shared" si="4"/>
        <v>1.3984064727421499E-2</v>
      </c>
      <c r="M152" s="126">
        <v>0.44741376703831498</v>
      </c>
      <c r="N152" s="126">
        <f t="shared" si="5"/>
        <v>6.2566630782032798E-3</v>
      </c>
    </row>
    <row r="153" spans="1:14">
      <c r="A153" s="125" t="s">
        <v>97</v>
      </c>
      <c r="B153" s="125" t="s">
        <v>207</v>
      </c>
      <c r="C153" s="125" t="s">
        <v>208</v>
      </c>
      <c r="D153" s="125" t="s">
        <v>96</v>
      </c>
      <c r="E153" s="126">
        <v>1.6903840000000001</v>
      </c>
      <c r="F153" s="126" t="s">
        <v>199</v>
      </c>
      <c r="G153" s="125" t="s">
        <v>582</v>
      </c>
      <c r="H153" s="126">
        <v>744056</v>
      </c>
      <c r="I153" s="126">
        <v>479</v>
      </c>
      <c r="J153" s="126">
        <v>512</v>
      </c>
      <c r="K153" s="126">
        <v>2.8205251E-3</v>
      </c>
      <c r="L153" s="126">
        <f t="shared" si="4"/>
        <v>4.7677705006384007E-3</v>
      </c>
      <c r="M153" s="126">
        <v>0.44741376703831498</v>
      </c>
      <c r="N153" s="126">
        <f t="shared" si="5"/>
        <v>2.1331661600647797E-3</v>
      </c>
    </row>
    <row r="154" spans="1:14">
      <c r="A154" s="125" t="s">
        <v>97</v>
      </c>
      <c r="B154" s="125" t="s">
        <v>211</v>
      </c>
      <c r="C154" s="125" t="s">
        <v>212</v>
      </c>
      <c r="D154" s="125" t="s">
        <v>95</v>
      </c>
      <c r="E154" s="126">
        <v>1.7497609999999999</v>
      </c>
      <c r="F154" s="126" t="s">
        <v>183</v>
      </c>
      <c r="G154" s="125" t="s">
        <v>591</v>
      </c>
      <c r="H154" s="126">
        <v>744056</v>
      </c>
      <c r="I154" s="126">
        <v>479</v>
      </c>
      <c r="J154" s="126">
        <v>512</v>
      </c>
      <c r="K154" s="126">
        <v>7.0290007000000003E-3</v>
      </c>
      <c r="L154" s="126">
        <f t="shared" si="4"/>
        <v>1.2299071293832699E-2</v>
      </c>
      <c r="M154" s="126">
        <v>0.44741376703831498</v>
      </c>
      <c r="N154" s="126">
        <f t="shared" si="5"/>
        <v>5.5027738186464907E-3</v>
      </c>
    </row>
    <row r="155" spans="1:14">
      <c r="A155" s="125" t="s">
        <v>97</v>
      </c>
      <c r="B155" s="125" t="s">
        <v>211</v>
      </c>
      <c r="C155" s="125" t="s">
        <v>212</v>
      </c>
      <c r="D155" s="125" t="s">
        <v>96</v>
      </c>
      <c r="E155" s="126">
        <v>0.95205430000000002</v>
      </c>
      <c r="F155" s="126" t="s">
        <v>183</v>
      </c>
      <c r="G155" s="125" t="s">
        <v>591</v>
      </c>
      <c r="H155" s="126">
        <v>744056</v>
      </c>
      <c r="I155" s="126">
        <v>479</v>
      </c>
      <c r="J155" s="126">
        <v>512</v>
      </c>
      <c r="K155" s="126">
        <v>7.0290007000000003E-3</v>
      </c>
      <c r="L155" s="126">
        <f t="shared" si="4"/>
        <v>6.6919903411380103E-3</v>
      </c>
      <c r="M155" s="126">
        <v>0.44741376703831498</v>
      </c>
      <c r="N155" s="126">
        <f t="shared" si="5"/>
        <v>2.9940886075125756E-3</v>
      </c>
    </row>
    <row r="156" spans="1:14">
      <c r="A156" s="125" t="s">
        <v>97</v>
      </c>
      <c r="B156" s="125" t="s">
        <v>213</v>
      </c>
      <c r="C156" s="125" t="s">
        <v>214</v>
      </c>
      <c r="D156" s="125" t="s">
        <v>95</v>
      </c>
      <c r="E156" s="126">
        <v>179.82130000000001</v>
      </c>
      <c r="F156" s="126" t="s">
        <v>183</v>
      </c>
      <c r="G156" s="125" t="s">
        <v>591</v>
      </c>
      <c r="H156" s="126">
        <v>744056</v>
      </c>
      <c r="I156" s="126">
        <v>479</v>
      </c>
      <c r="J156" s="126">
        <v>512</v>
      </c>
      <c r="K156" s="126">
        <v>7.0290007000000003E-3</v>
      </c>
      <c r="L156" s="126">
        <f t="shared" si="4"/>
        <v>1.2639640435749102</v>
      </c>
      <c r="M156" s="126">
        <v>0.44741376703831498</v>
      </c>
      <c r="N156" s="126">
        <f t="shared" si="5"/>
        <v>0.56551491413683153</v>
      </c>
    </row>
    <row r="157" spans="1:14">
      <c r="A157" s="125" t="s">
        <v>97</v>
      </c>
      <c r="B157" s="125" t="s">
        <v>213</v>
      </c>
      <c r="C157" s="125" t="s">
        <v>214</v>
      </c>
      <c r="D157" s="125" t="s">
        <v>96</v>
      </c>
      <c r="E157" s="126">
        <v>28.071200000000001</v>
      </c>
      <c r="F157" s="126" t="s">
        <v>183</v>
      </c>
      <c r="G157" s="125" t="s">
        <v>591</v>
      </c>
      <c r="H157" s="126">
        <v>744056</v>
      </c>
      <c r="I157" s="126">
        <v>479</v>
      </c>
      <c r="J157" s="126">
        <v>512</v>
      </c>
      <c r="K157" s="126">
        <v>7.0290007000000003E-3</v>
      </c>
      <c r="L157" s="126">
        <f t="shared" si="4"/>
        <v>0.19731248444984001</v>
      </c>
      <c r="M157" s="126">
        <v>0.44741376703831498</v>
      </c>
      <c r="N157" s="126">
        <f t="shared" si="5"/>
        <v>8.8280321951391863E-2</v>
      </c>
    </row>
    <row r="158" spans="1:14">
      <c r="A158" s="125" t="s">
        <v>97</v>
      </c>
      <c r="B158" s="125" t="s">
        <v>215</v>
      </c>
      <c r="C158" s="125" t="s">
        <v>216</v>
      </c>
      <c r="D158" s="125" t="s">
        <v>95</v>
      </c>
      <c r="E158" s="126">
        <v>14.50132</v>
      </c>
      <c r="F158" s="126" t="s">
        <v>190</v>
      </c>
      <c r="G158" s="125" t="s">
        <v>583</v>
      </c>
      <c r="H158" s="126">
        <v>744056</v>
      </c>
      <c r="I158" s="126">
        <v>479</v>
      </c>
      <c r="J158" s="126">
        <v>512</v>
      </c>
      <c r="K158" s="126">
        <v>9.7795872000000002E-3</v>
      </c>
      <c r="L158" s="126">
        <f t="shared" si="4"/>
        <v>0.14181692345510399</v>
      </c>
      <c r="M158" s="126">
        <v>0.44741376703831498</v>
      </c>
      <c r="N158" s="126">
        <f t="shared" si="5"/>
        <v>6.3450843952832445E-2</v>
      </c>
    </row>
    <row r="159" spans="1:14">
      <c r="A159" s="125" t="s">
        <v>97</v>
      </c>
      <c r="B159" s="125" t="s">
        <v>215</v>
      </c>
      <c r="C159" s="125" t="s">
        <v>216</v>
      </c>
      <c r="D159" s="125" t="s">
        <v>96</v>
      </c>
      <c r="E159" s="126">
        <v>2.037706</v>
      </c>
      <c r="F159" s="126" t="s">
        <v>190</v>
      </c>
      <c r="G159" s="125" t="s">
        <v>583</v>
      </c>
      <c r="H159" s="126">
        <v>744056</v>
      </c>
      <c r="I159" s="126">
        <v>479</v>
      </c>
      <c r="J159" s="126">
        <v>512</v>
      </c>
      <c r="K159" s="126">
        <v>9.7795872000000002E-3</v>
      </c>
      <c r="L159" s="126">
        <f t="shared" si="4"/>
        <v>1.9927923514963201E-2</v>
      </c>
      <c r="M159" s="126">
        <v>0.44741376703831498</v>
      </c>
      <c r="N159" s="126">
        <f t="shared" si="5"/>
        <v>8.9160273290811044E-3</v>
      </c>
    </row>
    <row r="160" spans="1:14">
      <c r="A160" s="125" t="s">
        <v>97</v>
      </c>
      <c r="B160" s="125" t="s">
        <v>220</v>
      </c>
      <c r="C160" s="125" t="s">
        <v>221</v>
      </c>
      <c r="D160" s="125" t="s">
        <v>95</v>
      </c>
      <c r="E160" s="126">
        <v>12.221360000000001</v>
      </c>
      <c r="F160" s="126" t="s">
        <v>193</v>
      </c>
      <c r="G160" s="125" t="s">
        <v>618</v>
      </c>
      <c r="H160" s="126">
        <v>744056</v>
      </c>
      <c r="I160" s="126">
        <v>479</v>
      </c>
      <c r="J160" s="126">
        <v>512</v>
      </c>
      <c r="K160" s="126">
        <v>1.08434151E-2</v>
      </c>
      <c r="L160" s="126">
        <f t="shared" si="4"/>
        <v>0.132521279566536</v>
      </c>
      <c r="M160" s="126">
        <v>0.44741376703831498</v>
      </c>
      <c r="N160" s="126">
        <f t="shared" si="5"/>
        <v>5.9291844903601551E-2</v>
      </c>
    </row>
    <row r="161" spans="1:14">
      <c r="A161" s="125" t="s">
        <v>97</v>
      </c>
      <c r="B161" s="125" t="s">
        <v>220</v>
      </c>
      <c r="C161" s="125" t="s">
        <v>221</v>
      </c>
      <c r="D161" s="125" t="s">
        <v>96</v>
      </c>
      <c r="E161" s="126">
        <v>0.76582629999999996</v>
      </c>
      <c r="F161" s="126" t="s">
        <v>193</v>
      </c>
      <c r="G161" s="125" t="s">
        <v>618</v>
      </c>
      <c r="H161" s="126">
        <v>744056</v>
      </c>
      <c r="I161" s="126">
        <v>479</v>
      </c>
      <c r="J161" s="126">
        <v>512</v>
      </c>
      <c r="K161" s="126">
        <v>1.08434151E-2</v>
      </c>
      <c r="L161" s="126">
        <f t="shared" si="4"/>
        <v>8.3041724653971291E-3</v>
      </c>
      <c r="M161" s="126">
        <v>0.44741376703831498</v>
      </c>
      <c r="N161" s="126">
        <f t="shared" si="5"/>
        <v>3.7154010848791811E-3</v>
      </c>
    </row>
    <row r="162" spans="1:14">
      <c r="A162" s="125" t="s">
        <v>97</v>
      </c>
      <c r="B162" s="125" t="s">
        <v>222</v>
      </c>
      <c r="C162" s="125" t="s">
        <v>223</v>
      </c>
      <c r="D162" s="125" t="s">
        <v>95</v>
      </c>
      <c r="E162" s="126">
        <v>50.350969999999997</v>
      </c>
      <c r="F162" s="126" t="s">
        <v>196</v>
      </c>
      <c r="G162" s="125" t="s">
        <v>619</v>
      </c>
      <c r="H162" s="126">
        <v>744056</v>
      </c>
      <c r="I162" s="126">
        <v>479</v>
      </c>
      <c r="J162" s="126">
        <v>512</v>
      </c>
      <c r="K162" s="126">
        <v>1.49113687E-2</v>
      </c>
      <c r="L162" s="126">
        <f t="shared" si="4"/>
        <v>0.75080187807263898</v>
      </c>
      <c r="M162" s="126">
        <v>0.44741376703831498</v>
      </c>
      <c r="N162" s="126">
        <f t="shared" si="5"/>
        <v>0.33591909656792107</v>
      </c>
    </row>
    <row r="163" spans="1:14">
      <c r="A163" s="125" t="s">
        <v>97</v>
      </c>
      <c r="B163" s="125" t="s">
        <v>222</v>
      </c>
      <c r="C163" s="125" t="s">
        <v>223</v>
      </c>
      <c r="D163" s="125" t="s">
        <v>96</v>
      </c>
      <c r="E163" s="126">
        <v>4.9067699999999999</v>
      </c>
      <c r="F163" s="126" t="s">
        <v>196</v>
      </c>
      <c r="G163" s="125" t="s">
        <v>619</v>
      </c>
      <c r="H163" s="126">
        <v>744056</v>
      </c>
      <c r="I163" s="126">
        <v>479</v>
      </c>
      <c r="J163" s="126">
        <v>512</v>
      </c>
      <c r="K163" s="126">
        <v>1.49113687E-2</v>
      </c>
      <c r="L163" s="126">
        <f t="shared" si="4"/>
        <v>7.3166656596099E-2</v>
      </c>
      <c r="M163" s="126">
        <v>0.44741376703831498</v>
      </c>
      <c r="N163" s="126">
        <f t="shared" si="5"/>
        <v>3.2735769449259433E-2</v>
      </c>
    </row>
    <row r="164" spans="1:14">
      <c r="A164" s="125" t="s">
        <v>97</v>
      </c>
      <c r="B164" s="125" t="s">
        <v>224</v>
      </c>
      <c r="C164" s="125" t="s">
        <v>225</v>
      </c>
      <c r="D164" s="125" t="s">
        <v>95</v>
      </c>
      <c r="E164" s="126">
        <v>9.3189360000000008</v>
      </c>
      <c r="F164" s="126" t="s">
        <v>199</v>
      </c>
      <c r="G164" s="125" t="s">
        <v>582</v>
      </c>
      <c r="H164" s="126">
        <v>744056</v>
      </c>
      <c r="I164" s="126">
        <v>479</v>
      </c>
      <c r="J164" s="126">
        <v>512</v>
      </c>
      <c r="K164" s="126">
        <v>2.8205251E-3</v>
      </c>
      <c r="L164" s="126">
        <f t="shared" si="4"/>
        <v>2.6284292893293603E-2</v>
      </c>
      <c r="M164" s="126">
        <v>0.44741376703831498</v>
      </c>
      <c r="N164" s="126">
        <f t="shared" si="5"/>
        <v>1.1759954497326901E-2</v>
      </c>
    </row>
    <row r="165" spans="1:14">
      <c r="A165" s="125" t="s">
        <v>97</v>
      </c>
      <c r="B165" s="125" t="s">
        <v>224</v>
      </c>
      <c r="C165" s="125" t="s">
        <v>225</v>
      </c>
      <c r="D165" s="125" t="s">
        <v>96</v>
      </c>
      <c r="E165" s="126">
        <v>0.53171749999999995</v>
      </c>
      <c r="F165" s="126" t="s">
        <v>199</v>
      </c>
      <c r="G165" s="125" t="s">
        <v>582</v>
      </c>
      <c r="H165" s="126">
        <v>744056</v>
      </c>
      <c r="I165" s="126">
        <v>479</v>
      </c>
      <c r="J165" s="126">
        <v>512</v>
      </c>
      <c r="K165" s="126">
        <v>2.8205251E-3</v>
      </c>
      <c r="L165" s="126">
        <f t="shared" si="4"/>
        <v>1.4997225548592499E-3</v>
      </c>
      <c r="M165" s="126">
        <v>0.44741376703831498</v>
      </c>
      <c r="N165" s="126">
        <f t="shared" si="5"/>
        <v>6.7099651778190295E-4</v>
      </c>
    </row>
    <row r="166" spans="1:14">
      <c r="A166" s="125" t="s">
        <v>97</v>
      </c>
      <c r="B166" s="125" t="s">
        <v>226</v>
      </c>
      <c r="C166" s="125" t="s">
        <v>227</v>
      </c>
      <c r="D166" s="125" t="s">
        <v>95</v>
      </c>
      <c r="E166" s="126">
        <v>261.63049999999998</v>
      </c>
      <c r="F166" s="126" t="s">
        <v>199</v>
      </c>
      <c r="G166" s="125" t="s">
        <v>582</v>
      </c>
      <c r="H166" s="126">
        <v>744056</v>
      </c>
      <c r="I166" s="126">
        <v>479</v>
      </c>
      <c r="J166" s="126">
        <v>512</v>
      </c>
      <c r="K166" s="126">
        <v>2.8205251E-3</v>
      </c>
      <c r="L166" s="126">
        <f t="shared" si="4"/>
        <v>0.73793539217554993</v>
      </c>
      <c r="M166" s="126">
        <v>0.44741376703831498</v>
      </c>
      <c r="N166" s="126">
        <f t="shared" si="5"/>
        <v>0.33016245364415908</v>
      </c>
    </row>
    <row r="167" spans="1:14">
      <c r="A167" s="125" t="s">
        <v>97</v>
      </c>
      <c r="B167" s="125" t="s">
        <v>226</v>
      </c>
      <c r="C167" s="125" t="s">
        <v>227</v>
      </c>
      <c r="D167" s="125" t="s">
        <v>96</v>
      </c>
      <c r="E167" s="126">
        <v>21.23686</v>
      </c>
      <c r="F167" s="126" t="s">
        <v>199</v>
      </c>
      <c r="G167" s="125" t="s">
        <v>582</v>
      </c>
      <c r="H167" s="126">
        <v>744056</v>
      </c>
      <c r="I167" s="126">
        <v>479</v>
      </c>
      <c r="J167" s="126">
        <v>512</v>
      </c>
      <c r="K167" s="126">
        <v>2.8205251E-3</v>
      </c>
      <c r="L167" s="126">
        <f t="shared" si="4"/>
        <v>5.9899096675185996E-2</v>
      </c>
      <c r="M167" s="126">
        <v>0.44741376703831498</v>
      </c>
      <c r="N167" s="126">
        <f t="shared" si="5"/>
        <v>2.6799680485637176E-2</v>
      </c>
    </row>
    <row r="168" spans="1:14">
      <c r="A168" s="125" t="s">
        <v>97</v>
      </c>
      <c r="B168" s="125" t="s">
        <v>228</v>
      </c>
      <c r="C168" s="125" t="s">
        <v>229</v>
      </c>
      <c r="D168" s="125" t="s">
        <v>95</v>
      </c>
      <c r="E168" s="126">
        <v>35.13984</v>
      </c>
      <c r="F168" s="126" t="s">
        <v>199</v>
      </c>
      <c r="G168" s="125" t="s">
        <v>582</v>
      </c>
      <c r="H168" s="126">
        <v>744056</v>
      </c>
      <c r="I168" s="126">
        <v>479</v>
      </c>
      <c r="J168" s="126">
        <v>512</v>
      </c>
      <c r="K168" s="126">
        <v>2.8205251E-3</v>
      </c>
      <c r="L168" s="126">
        <f t="shared" si="4"/>
        <v>9.9112800729984005E-2</v>
      </c>
      <c r="M168" s="126">
        <v>0.44741376703831498</v>
      </c>
      <c r="N168" s="126">
        <f t="shared" si="5"/>
        <v>4.4344431536319999E-2</v>
      </c>
    </row>
    <row r="169" spans="1:14">
      <c r="A169" s="125" t="s">
        <v>97</v>
      </c>
      <c r="B169" s="125" t="s">
        <v>228</v>
      </c>
      <c r="C169" s="125" t="s">
        <v>229</v>
      </c>
      <c r="D169" s="125" t="s">
        <v>96</v>
      </c>
      <c r="E169" s="126">
        <v>2.5302669999999998</v>
      </c>
      <c r="F169" s="126" t="s">
        <v>199</v>
      </c>
      <c r="G169" s="125" t="s">
        <v>582</v>
      </c>
      <c r="H169" s="126">
        <v>744056</v>
      </c>
      <c r="I169" s="126">
        <v>479</v>
      </c>
      <c r="J169" s="126">
        <v>512</v>
      </c>
      <c r="K169" s="126">
        <v>2.8205251E-3</v>
      </c>
      <c r="L169" s="126">
        <f t="shared" si="4"/>
        <v>7.1366815832016994E-3</v>
      </c>
      <c r="M169" s="126">
        <v>0.44741376703831498</v>
      </c>
      <c r="N169" s="126">
        <f t="shared" si="5"/>
        <v>3.1930495912932382E-3</v>
      </c>
    </row>
    <row r="170" spans="1:14">
      <c r="A170" s="125" t="s">
        <v>97</v>
      </c>
      <c r="B170" s="125" t="s">
        <v>230</v>
      </c>
      <c r="C170" s="125" t="s">
        <v>231</v>
      </c>
      <c r="D170" s="125" t="s">
        <v>95</v>
      </c>
      <c r="E170" s="126">
        <v>7.7725220000000004</v>
      </c>
      <c r="F170" s="126" t="s">
        <v>206</v>
      </c>
      <c r="G170" s="125" t="s">
        <v>613</v>
      </c>
      <c r="H170" s="126">
        <v>744056</v>
      </c>
      <c r="I170" s="126">
        <v>479</v>
      </c>
      <c r="J170" s="126">
        <v>512</v>
      </c>
      <c r="K170" s="126">
        <v>8.9434961E-3</v>
      </c>
      <c r="L170" s="126">
        <f t="shared" si="4"/>
        <v>6.9513520194164208E-2</v>
      </c>
      <c r="M170" s="126">
        <v>0.44741376703831498</v>
      </c>
      <c r="N170" s="126">
        <f t="shared" si="5"/>
        <v>3.1101305930164989E-2</v>
      </c>
    </row>
    <row r="171" spans="1:14">
      <c r="A171" s="125" t="s">
        <v>97</v>
      </c>
      <c r="B171" s="125" t="s">
        <v>230</v>
      </c>
      <c r="C171" s="125" t="s">
        <v>231</v>
      </c>
      <c r="D171" s="125" t="s">
        <v>96</v>
      </c>
      <c r="E171" s="126">
        <v>0.76114689999999996</v>
      </c>
      <c r="F171" s="126" t="s">
        <v>206</v>
      </c>
      <c r="G171" s="125" t="s">
        <v>613</v>
      </c>
      <c r="H171" s="126">
        <v>744056</v>
      </c>
      <c r="I171" s="126">
        <v>479</v>
      </c>
      <c r="J171" s="126">
        <v>512</v>
      </c>
      <c r="K171" s="126">
        <v>8.9434961E-3</v>
      </c>
      <c r="L171" s="126">
        <f t="shared" si="4"/>
        <v>6.8073143316770895E-3</v>
      </c>
      <c r="M171" s="126">
        <v>0.44741376703831498</v>
      </c>
      <c r="N171" s="126">
        <f t="shared" si="5"/>
        <v>3.045686148549556E-3</v>
      </c>
    </row>
    <row r="172" spans="1:14">
      <c r="A172" s="125" t="s">
        <v>97</v>
      </c>
      <c r="B172" s="125" t="s">
        <v>232</v>
      </c>
      <c r="C172" s="125" t="s">
        <v>233</v>
      </c>
      <c r="D172" s="125" t="s">
        <v>95</v>
      </c>
      <c r="E172" s="126">
        <v>897.88580000000002</v>
      </c>
      <c r="F172" s="126" t="s">
        <v>199</v>
      </c>
      <c r="G172" s="125" t="s">
        <v>582</v>
      </c>
      <c r="H172" s="126">
        <v>744056</v>
      </c>
      <c r="I172" s="126">
        <v>479</v>
      </c>
      <c r="J172" s="126">
        <v>512</v>
      </c>
      <c r="K172" s="126">
        <v>2.8205251E-3</v>
      </c>
      <c r="L172" s="126">
        <f t="shared" si="4"/>
        <v>2.53250943583358</v>
      </c>
      <c r="M172" s="126">
        <v>0.44741376703831498</v>
      </c>
      <c r="N172" s="126">
        <f t="shared" si="5"/>
        <v>1.1330795867463799</v>
      </c>
    </row>
    <row r="173" spans="1:14">
      <c r="A173" s="125" t="s">
        <v>97</v>
      </c>
      <c r="B173" s="125" t="s">
        <v>232</v>
      </c>
      <c r="C173" s="125" t="s">
        <v>233</v>
      </c>
      <c r="D173" s="125" t="s">
        <v>96</v>
      </c>
      <c r="E173" s="126">
        <v>35.335900000000002</v>
      </c>
      <c r="F173" s="126" t="s">
        <v>199</v>
      </c>
      <c r="G173" s="125" t="s">
        <v>582</v>
      </c>
      <c r="H173" s="126">
        <v>744056</v>
      </c>
      <c r="I173" s="126">
        <v>479</v>
      </c>
      <c r="J173" s="126">
        <v>512</v>
      </c>
      <c r="K173" s="126">
        <v>2.8205251E-3</v>
      </c>
      <c r="L173" s="126">
        <f t="shared" si="4"/>
        <v>9.966579288109001E-2</v>
      </c>
      <c r="M173" s="126">
        <v>0.44741376703831498</v>
      </c>
      <c r="N173" s="126">
        <f t="shared" si="5"/>
        <v>4.459184783778896E-2</v>
      </c>
    </row>
    <row r="174" spans="1:14">
      <c r="A174" s="125" t="s">
        <v>97</v>
      </c>
      <c r="B174" s="125" t="s">
        <v>234</v>
      </c>
      <c r="C174" s="125" t="s">
        <v>235</v>
      </c>
      <c r="D174" s="125" t="s">
        <v>95</v>
      </c>
      <c r="E174" s="126">
        <v>1142.4069999999999</v>
      </c>
      <c r="F174" s="126" t="s">
        <v>199</v>
      </c>
      <c r="G174" s="125" t="s">
        <v>582</v>
      </c>
      <c r="H174" s="126">
        <v>744056</v>
      </c>
      <c r="I174" s="126">
        <v>479</v>
      </c>
      <c r="J174" s="126">
        <v>512</v>
      </c>
      <c r="K174" s="126">
        <v>2.8205251E-3</v>
      </c>
      <c r="L174" s="126">
        <f t="shared" si="4"/>
        <v>3.2221876179156999</v>
      </c>
      <c r="M174" s="126">
        <v>0.44741376703831498</v>
      </c>
      <c r="N174" s="126">
        <f t="shared" si="5"/>
        <v>1.4416511002358781</v>
      </c>
    </row>
    <row r="175" spans="1:14">
      <c r="A175" s="125" t="s">
        <v>97</v>
      </c>
      <c r="B175" s="125" t="s">
        <v>234</v>
      </c>
      <c r="C175" s="125" t="s">
        <v>235</v>
      </c>
      <c r="D175" s="125" t="s">
        <v>96</v>
      </c>
      <c r="E175" s="126">
        <v>43.028440000000003</v>
      </c>
      <c r="F175" s="126" t="s">
        <v>199</v>
      </c>
      <c r="G175" s="125" t="s">
        <v>582</v>
      </c>
      <c r="H175" s="126">
        <v>744056</v>
      </c>
      <c r="I175" s="126">
        <v>479</v>
      </c>
      <c r="J175" s="126">
        <v>512</v>
      </c>
      <c r="K175" s="126">
        <v>2.8205251E-3</v>
      </c>
      <c r="L175" s="126">
        <f t="shared" si="4"/>
        <v>0.12136279503384401</v>
      </c>
      <c r="M175" s="126">
        <v>0.44741376703831498</v>
      </c>
      <c r="N175" s="126">
        <f t="shared" si="5"/>
        <v>5.4299385304391053E-2</v>
      </c>
    </row>
    <row r="176" spans="1:14">
      <c r="A176" s="125" t="s">
        <v>97</v>
      </c>
      <c r="B176" s="125" t="s">
        <v>236</v>
      </c>
      <c r="C176" s="125" t="s">
        <v>237</v>
      </c>
      <c r="D176" s="125" t="s">
        <v>95</v>
      </c>
      <c r="E176" s="126">
        <v>0.15654380000000001</v>
      </c>
      <c r="F176" s="126" t="s">
        <v>199</v>
      </c>
      <c r="G176" s="125" t="s">
        <v>582</v>
      </c>
      <c r="H176" s="126">
        <v>744056</v>
      </c>
      <c r="I176" s="126">
        <v>479</v>
      </c>
      <c r="J176" s="126">
        <v>512</v>
      </c>
      <c r="K176" s="126">
        <v>2.8205251E-3</v>
      </c>
      <c r="L176" s="126">
        <f t="shared" si="4"/>
        <v>4.4153571714938004E-4</v>
      </c>
      <c r="M176" s="126">
        <v>0.44741376703831498</v>
      </c>
      <c r="N176" s="126">
        <f t="shared" si="5"/>
        <v>1.9754915849176807E-4</v>
      </c>
    </row>
    <row r="177" spans="1:14">
      <c r="A177" s="125" t="s">
        <v>97</v>
      </c>
      <c r="B177" s="125" t="s">
        <v>236</v>
      </c>
      <c r="C177" s="125" t="s">
        <v>237</v>
      </c>
      <c r="D177" s="125" t="s">
        <v>96</v>
      </c>
      <c r="E177" s="126">
        <v>0.1298464</v>
      </c>
      <c r="F177" s="126" t="s">
        <v>199</v>
      </c>
      <c r="G177" s="125" t="s">
        <v>582</v>
      </c>
      <c r="H177" s="126">
        <v>744056</v>
      </c>
      <c r="I177" s="126">
        <v>479</v>
      </c>
      <c r="J177" s="126">
        <v>512</v>
      </c>
      <c r="K177" s="126">
        <v>2.8205251E-3</v>
      </c>
      <c r="L177" s="126">
        <f t="shared" si="4"/>
        <v>3.6623503034464001E-4</v>
      </c>
      <c r="M177" s="126">
        <v>0.44741376703831498</v>
      </c>
      <c r="N177" s="126">
        <f t="shared" si="5"/>
        <v>1.6385859454788699E-4</v>
      </c>
    </row>
    <row r="178" spans="1:14">
      <c r="A178" s="125" t="s">
        <v>97</v>
      </c>
      <c r="B178" s="125" t="s">
        <v>238</v>
      </c>
      <c r="C178" s="125" t="s">
        <v>239</v>
      </c>
      <c r="D178" s="125" t="s">
        <v>95</v>
      </c>
      <c r="E178" s="126">
        <v>7.1477260000000001E-2</v>
      </c>
      <c r="F178" s="126" t="s">
        <v>199</v>
      </c>
      <c r="G178" s="125" t="s">
        <v>582</v>
      </c>
      <c r="H178" s="126">
        <v>744056</v>
      </c>
      <c r="I178" s="126">
        <v>479</v>
      </c>
      <c r="J178" s="126">
        <v>512</v>
      </c>
      <c r="K178" s="126">
        <v>2.8205251E-3</v>
      </c>
      <c r="L178" s="126">
        <f t="shared" si="4"/>
        <v>2.01603405909226E-4</v>
      </c>
      <c r="M178" s="126">
        <v>0.44741376703831498</v>
      </c>
      <c r="N178" s="126">
        <f t="shared" si="5"/>
        <v>9.0200139285601292E-5</v>
      </c>
    </row>
    <row r="179" spans="1:14">
      <c r="A179" s="125" t="s">
        <v>97</v>
      </c>
      <c r="B179" s="125" t="s">
        <v>238</v>
      </c>
      <c r="C179" s="125" t="s">
        <v>239</v>
      </c>
      <c r="D179" s="125" t="s">
        <v>96</v>
      </c>
      <c r="E179" s="126">
        <v>4.3829710000000001E-2</v>
      </c>
      <c r="F179" s="126" t="s">
        <v>199</v>
      </c>
      <c r="G179" s="125" t="s">
        <v>582</v>
      </c>
      <c r="H179" s="126">
        <v>744056</v>
      </c>
      <c r="I179" s="126">
        <v>479</v>
      </c>
      <c r="J179" s="126">
        <v>512</v>
      </c>
      <c r="K179" s="126">
        <v>2.8205251E-3</v>
      </c>
      <c r="L179" s="126">
        <f t="shared" si="4"/>
        <v>1.23622797180721E-4</v>
      </c>
      <c r="M179" s="126">
        <v>0.44741376703831498</v>
      </c>
      <c r="N179" s="126">
        <f t="shared" si="5"/>
        <v>5.5310541378439966E-5</v>
      </c>
    </row>
    <row r="180" spans="1:14">
      <c r="A180" s="125" t="s">
        <v>97</v>
      </c>
      <c r="B180" s="125" t="s">
        <v>242</v>
      </c>
      <c r="C180" s="125" t="s">
        <v>243</v>
      </c>
      <c r="D180" s="125" t="s">
        <v>95</v>
      </c>
      <c r="E180" s="126">
        <v>4.8977890000000003E-2</v>
      </c>
      <c r="F180" s="126" t="s">
        <v>183</v>
      </c>
      <c r="G180" s="125" t="s">
        <v>591</v>
      </c>
      <c r="H180" s="126">
        <v>744056</v>
      </c>
      <c r="I180" s="126">
        <v>479</v>
      </c>
      <c r="J180" s="126">
        <v>512</v>
      </c>
      <c r="K180" s="126">
        <v>7.0290007000000003E-3</v>
      </c>
      <c r="L180" s="126">
        <f t="shared" si="4"/>
        <v>3.4426562309452304E-4</v>
      </c>
      <c r="M180" s="126">
        <v>0.44741376703831498</v>
      </c>
      <c r="N180" s="126">
        <f t="shared" si="5"/>
        <v>1.5402917929051329E-4</v>
      </c>
    </row>
    <row r="181" spans="1:14">
      <c r="A181" s="125" t="s">
        <v>97</v>
      </c>
      <c r="B181" s="125" t="s">
        <v>242</v>
      </c>
      <c r="C181" s="125" t="s">
        <v>243</v>
      </c>
      <c r="D181" s="125" t="s">
        <v>96</v>
      </c>
      <c r="E181" s="126">
        <v>0.10289760000000001</v>
      </c>
      <c r="F181" s="126" t="s">
        <v>183</v>
      </c>
      <c r="G181" s="125" t="s">
        <v>591</v>
      </c>
      <c r="H181" s="126">
        <v>744056</v>
      </c>
      <c r="I181" s="126">
        <v>479</v>
      </c>
      <c r="J181" s="126">
        <v>512</v>
      </c>
      <c r="K181" s="126">
        <v>7.0290007000000003E-3</v>
      </c>
      <c r="L181" s="126">
        <f t="shared" si="4"/>
        <v>7.2326730242832011E-4</v>
      </c>
      <c r="M181" s="126">
        <v>0.44741376703831498</v>
      </c>
      <c r="N181" s="126">
        <f t="shared" si="5"/>
        <v>3.235997483550949E-4</v>
      </c>
    </row>
    <row r="182" spans="1:14">
      <c r="A182" s="125" t="s">
        <v>97</v>
      </c>
      <c r="B182" s="125" t="s">
        <v>244</v>
      </c>
      <c r="C182" s="125" t="s">
        <v>245</v>
      </c>
      <c r="D182" s="125" t="s">
        <v>95</v>
      </c>
      <c r="E182" s="126">
        <v>0.33257949999999997</v>
      </c>
      <c r="F182" s="126" t="s">
        <v>183</v>
      </c>
      <c r="G182" s="125" t="s">
        <v>591</v>
      </c>
      <c r="H182" s="126">
        <v>744056</v>
      </c>
      <c r="I182" s="126">
        <v>479</v>
      </c>
      <c r="J182" s="126">
        <v>512</v>
      </c>
      <c r="K182" s="126">
        <v>7.0290007000000003E-3</v>
      </c>
      <c r="L182" s="126">
        <f t="shared" si="4"/>
        <v>2.3377015383056498E-3</v>
      </c>
      <c r="M182" s="126">
        <v>0.44741376703831498</v>
      </c>
      <c r="N182" s="126">
        <f t="shared" si="5"/>
        <v>1.0459198514645945E-3</v>
      </c>
    </row>
    <row r="183" spans="1:14">
      <c r="A183" s="125" t="s">
        <v>97</v>
      </c>
      <c r="B183" s="125" t="s">
        <v>244</v>
      </c>
      <c r="C183" s="125" t="s">
        <v>245</v>
      </c>
      <c r="D183" s="125" t="s">
        <v>96</v>
      </c>
      <c r="E183" s="126">
        <v>0.43670439999999999</v>
      </c>
      <c r="F183" s="126" t="s">
        <v>183</v>
      </c>
      <c r="G183" s="125" t="s">
        <v>591</v>
      </c>
      <c r="H183" s="126">
        <v>744056</v>
      </c>
      <c r="I183" s="126">
        <v>479</v>
      </c>
      <c r="J183" s="126">
        <v>512</v>
      </c>
      <c r="K183" s="126">
        <v>7.0290007000000003E-3</v>
      </c>
      <c r="L183" s="126">
        <f t="shared" si="4"/>
        <v>3.0695955332930799E-3</v>
      </c>
      <c r="M183" s="126">
        <v>0.44741376703831498</v>
      </c>
      <c r="N183" s="126">
        <f t="shared" si="5"/>
        <v>1.3733793008346422E-3</v>
      </c>
    </row>
    <row r="184" spans="1:14">
      <c r="A184" s="125" t="s">
        <v>97</v>
      </c>
      <c r="B184" s="125" t="s">
        <v>246</v>
      </c>
      <c r="C184" s="125" t="s">
        <v>247</v>
      </c>
      <c r="D184" s="125" t="s">
        <v>95</v>
      </c>
      <c r="E184" s="126">
        <v>2.127503E-2</v>
      </c>
      <c r="F184" s="126" t="s">
        <v>190</v>
      </c>
      <c r="G184" s="125" t="s">
        <v>583</v>
      </c>
      <c r="H184" s="126">
        <v>744056</v>
      </c>
      <c r="I184" s="126">
        <v>479</v>
      </c>
      <c r="J184" s="126">
        <v>512</v>
      </c>
      <c r="K184" s="126">
        <v>9.7795872000000002E-3</v>
      </c>
      <c r="L184" s="126">
        <f t="shared" si="4"/>
        <v>2.0806101106761601E-4</v>
      </c>
      <c r="M184" s="126">
        <v>0.44741376703831498</v>
      </c>
      <c r="N184" s="126">
        <f t="shared" si="5"/>
        <v>9.3089360735562626E-5</v>
      </c>
    </row>
    <row r="185" spans="1:14">
      <c r="A185" s="125" t="s">
        <v>97</v>
      </c>
      <c r="B185" s="125" t="s">
        <v>246</v>
      </c>
      <c r="C185" s="125" t="s">
        <v>247</v>
      </c>
      <c r="D185" s="125" t="s">
        <v>96</v>
      </c>
      <c r="E185" s="126">
        <v>3.3107780000000003E-2</v>
      </c>
      <c r="F185" s="126" t="s">
        <v>190</v>
      </c>
      <c r="G185" s="125" t="s">
        <v>583</v>
      </c>
      <c r="H185" s="126">
        <v>744056</v>
      </c>
      <c r="I185" s="126">
        <v>479</v>
      </c>
      <c r="J185" s="126">
        <v>512</v>
      </c>
      <c r="K185" s="126">
        <v>9.7795872000000002E-3</v>
      </c>
      <c r="L185" s="126">
        <f t="shared" si="4"/>
        <v>3.2378042150841603E-4</v>
      </c>
      <c r="M185" s="126">
        <v>0.44741376703831498</v>
      </c>
      <c r="N185" s="126">
        <f t="shared" si="5"/>
        <v>1.4486381808033387E-4</v>
      </c>
    </row>
    <row r="186" spans="1:14">
      <c r="A186" s="125" t="s">
        <v>97</v>
      </c>
      <c r="B186" s="125" t="s">
        <v>249</v>
      </c>
      <c r="C186" s="125" t="s">
        <v>250</v>
      </c>
      <c r="D186" s="125" t="s">
        <v>95</v>
      </c>
      <c r="E186" s="126">
        <v>0.27448289999999997</v>
      </c>
      <c r="F186" s="126" t="s">
        <v>251</v>
      </c>
      <c r="G186" s="125" t="s">
        <v>612</v>
      </c>
      <c r="H186" s="126">
        <v>744056</v>
      </c>
      <c r="I186" s="126">
        <v>479</v>
      </c>
      <c r="J186" s="126">
        <v>512</v>
      </c>
      <c r="K186" s="126">
        <v>1.809514E-4</v>
      </c>
      <c r="L186" s="126">
        <f t="shared" si="4"/>
        <v>4.9668065031059997E-5</v>
      </c>
      <c r="M186" s="126">
        <v>0.44741376703831498</v>
      </c>
      <c r="N186" s="126">
        <f t="shared" si="5"/>
        <v>2.2222176077050555E-5</v>
      </c>
    </row>
    <row r="187" spans="1:14">
      <c r="A187" s="125" t="s">
        <v>97</v>
      </c>
      <c r="B187" s="125" t="s">
        <v>249</v>
      </c>
      <c r="C187" s="125" t="s">
        <v>250</v>
      </c>
      <c r="D187" s="125" t="s">
        <v>96</v>
      </c>
      <c r="E187" s="126">
        <v>17.606960000000001</v>
      </c>
      <c r="F187" s="126" t="s">
        <v>251</v>
      </c>
      <c r="G187" s="125" t="s">
        <v>612</v>
      </c>
      <c r="H187" s="126">
        <v>744056</v>
      </c>
      <c r="I187" s="126">
        <v>479</v>
      </c>
      <c r="J187" s="126">
        <v>512</v>
      </c>
      <c r="K187" s="126">
        <v>1.809514E-4</v>
      </c>
      <c r="L187" s="126">
        <f t="shared" si="4"/>
        <v>3.1860040617440002E-3</v>
      </c>
      <c r="M187" s="126">
        <v>0.44741376703831498</v>
      </c>
      <c r="N187" s="126">
        <f t="shared" si="5"/>
        <v>1.4254620790642553E-3</v>
      </c>
    </row>
    <row r="188" spans="1:14">
      <c r="A188" s="125" t="s">
        <v>97</v>
      </c>
      <c r="B188" s="125" t="s">
        <v>252</v>
      </c>
      <c r="C188" s="125" t="s">
        <v>253</v>
      </c>
      <c r="D188" s="125" t="s">
        <v>95</v>
      </c>
      <c r="E188" s="126">
        <v>6.6340739999999995E-2</v>
      </c>
      <c r="F188" s="126" t="s">
        <v>206</v>
      </c>
      <c r="G188" s="125" t="s">
        <v>613</v>
      </c>
      <c r="H188" s="126">
        <v>744056</v>
      </c>
      <c r="I188" s="126">
        <v>479</v>
      </c>
      <c r="J188" s="126">
        <v>512</v>
      </c>
      <c r="K188" s="126">
        <v>8.9434961E-3</v>
      </c>
      <c r="L188" s="126">
        <f t="shared" si="4"/>
        <v>5.9331814946111396E-4</v>
      </c>
      <c r="M188" s="126">
        <v>0.44741376703831498</v>
      </c>
      <c r="N188" s="126">
        <f t="shared" si="5"/>
        <v>2.6545870830259896E-4</v>
      </c>
    </row>
    <row r="189" spans="1:14">
      <c r="A189" s="125" t="s">
        <v>97</v>
      </c>
      <c r="B189" s="125" t="s">
        <v>252</v>
      </c>
      <c r="C189" s="125" t="s">
        <v>253</v>
      </c>
      <c r="D189" s="125" t="s">
        <v>96</v>
      </c>
      <c r="E189" s="126">
        <v>0.4076188</v>
      </c>
      <c r="F189" s="126" t="s">
        <v>206</v>
      </c>
      <c r="G189" s="125" t="s">
        <v>613</v>
      </c>
      <c r="H189" s="126">
        <v>744056</v>
      </c>
      <c r="I189" s="126">
        <v>479</v>
      </c>
      <c r="J189" s="126">
        <v>512</v>
      </c>
      <c r="K189" s="126">
        <v>8.9434961E-3</v>
      </c>
      <c r="L189" s="126">
        <f t="shared" si="4"/>
        <v>3.64553714808668E-3</v>
      </c>
      <c r="M189" s="126">
        <v>0.44741376703831498</v>
      </c>
      <c r="N189" s="126">
        <f t="shared" si="5"/>
        <v>1.6310635083035771E-3</v>
      </c>
    </row>
    <row r="190" spans="1:14">
      <c r="A190" s="125" t="s">
        <v>97</v>
      </c>
      <c r="B190" s="125" t="s">
        <v>254</v>
      </c>
      <c r="C190" s="125" t="s">
        <v>255</v>
      </c>
      <c r="D190" s="125" t="s">
        <v>95</v>
      </c>
      <c r="E190" s="126">
        <v>0.66060850000000004</v>
      </c>
      <c r="F190" s="126" t="s">
        <v>190</v>
      </c>
      <c r="G190" s="125" t="s">
        <v>583</v>
      </c>
      <c r="H190" s="126">
        <v>744056</v>
      </c>
      <c r="I190" s="126">
        <v>479</v>
      </c>
      <c r="J190" s="126">
        <v>512</v>
      </c>
      <c r="K190" s="126">
        <v>9.7795872000000002E-3</v>
      </c>
      <c r="L190" s="126">
        <f t="shared" si="4"/>
        <v>6.4604784308112005E-3</v>
      </c>
      <c r="M190" s="126">
        <v>0.44741376703831498</v>
      </c>
      <c r="N190" s="126">
        <f t="shared" si="5"/>
        <v>2.8905069915990214E-3</v>
      </c>
    </row>
    <row r="191" spans="1:14">
      <c r="A191" s="125" t="s">
        <v>97</v>
      </c>
      <c r="B191" s="125" t="s">
        <v>254</v>
      </c>
      <c r="C191" s="125" t="s">
        <v>255</v>
      </c>
      <c r="D191" s="125" t="s">
        <v>96</v>
      </c>
      <c r="E191" s="126">
        <v>25.689060000000001</v>
      </c>
      <c r="F191" s="126" t="s">
        <v>190</v>
      </c>
      <c r="G191" s="125" t="s">
        <v>583</v>
      </c>
      <c r="H191" s="126">
        <v>744056</v>
      </c>
      <c r="I191" s="126">
        <v>479</v>
      </c>
      <c r="J191" s="126">
        <v>512</v>
      </c>
      <c r="K191" s="126">
        <v>9.7795872000000002E-3</v>
      </c>
      <c r="L191" s="126">
        <f t="shared" si="4"/>
        <v>0.251228402356032</v>
      </c>
      <c r="M191" s="126">
        <v>0.44741376703831498</v>
      </c>
      <c r="N191" s="126">
        <f t="shared" si="5"/>
        <v>0.11240304588512977</v>
      </c>
    </row>
    <row r="192" spans="1:14">
      <c r="A192" s="125" t="s">
        <v>97</v>
      </c>
      <c r="B192" s="125" t="s">
        <v>256</v>
      </c>
      <c r="C192" s="125" t="s">
        <v>257</v>
      </c>
      <c r="D192" s="125" t="s">
        <v>95</v>
      </c>
      <c r="E192" s="126">
        <v>1.048633E-3</v>
      </c>
      <c r="F192" s="126" t="s">
        <v>199</v>
      </c>
      <c r="G192" s="125" t="s">
        <v>582</v>
      </c>
      <c r="H192" s="126">
        <v>744056</v>
      </c>
      <c r="I192" s="126">
        <v>479</v>
      </c>
      <c r="J192" s="126">
        <v>512</v>
      </c>
      <c r="K192" s="126">
        <v>2.8205251E-3</v>
      </c>
      <c r="L192" s="126">
        <f t="shared" si="4"/>
        <v>2.9576956971883001E-6</v>
      </c>
      <c r="M192" s="126">
        <v>0.44741376703831498</v>
      </c>
      <c r="N192" s="126">
        <f t="shared" si="5"/>
        <v>1.3233137736320327E-6</v>
      </c>
    </row>
    <row r="193" spans="1:14">
      <c r="A193" s="125" t="s">
        <v>97</v>
      </c>
      <c r="B193" s="125" t="s">
        <v>256</v>
      </c>
      <c r="C193" s="125" t="s">
        <v>257</v>
      </c>
      <c r="D193" s="125" t="s">
        <v>96</v>
      </c>
      <c r="E193" s="126">
        <v>2.472566E-2</v>
      </c>
      <c r="F193" s="126" t="s">
        <v>199</v>
      </c>
      <c r="G193" s="125" t="s">
        <v>582</v>
      </c>
      <c r="H193" s="126">
        <v>744056</v>
      </c>
      <c r="I193" s="126">
        <v>479</v>
      </c>
      <c r="J193" s="126">
        <v>512</v>
      </c>
      <c r="K193" s="126">
        <v>2.8205251E-3</v>
      </c>
      <c r="L193" s="126">
        <f t="shared" si="4"/>
        <v>6.9739344644066003E-5</v>
      </c>
      <c r="M193" s="126">
        <v>0.44741376703831498</v>
      </c>
      <c r="N193" s="126">
        <f t="shared" si="5"/>
        <v>3.1202342897984906E-5</v>
      </c>
    </row>
    <row r="194" spans="1:14">
      <c r="A194" s="125" t="s">
        <v>97</v>
      </c>
      <c r="B194" s="125" t="s">
        <v>258</v>
      </c>
      <c r="C194" s="125" t="s">
        <v>259</v>
      </c>
      <c r="D194" s="125" t="s">
        <v>95</v>
      </c>
      <c r="E194" s="126">
        <v>0.1806498</v>
      </c>
      <c r="F194" s="126" t="s">
        <v>260</v>
      </c>
      <c r="G194" s="125" t="s">
        <v>614</v>
      </c>
      <c r="H194" s="126">
        <v>744056</v>
      </c>
      <c r="I194" s="126">
        <v>479</v>
      </c>
      <c r="J194" s="126">
        <v>512</v>
      </c>
      <c r="K194" s="126">
        <v>1.07979455E-2</v>
      </c>
      <c r="L194" s="126">
        <f t="shared" si="4"/>
        <v>1.9506466949858999E-3</v>
      </c>
      <c r="M194" s="126">
        <v>0.44741376703831498</v>
      </c>
      <c r="N194" s="126">
        <f t="shared" si="5"/>
        <v>8.7274618596448045E-4</v>
      </c>
    </row>
    <row r="195" spans="1:14">
      <c r="A195" s="125" t="s">
        <v>97</v>
      </c>
      <c r="B195" s="125" t="s">
        <v>258</v>
      </c>
      <c r="C195" s="125" t="s">
        <v>259</v>
      </c>
      <c r="D195" s="125" t="s">
        <v>96</v>
      </c>
      <c r="E195" s="126">
        <v>5.9406040000000004</v>
      </c>
      <c r="F195" s="126" t="s">
        <v>260</v>
      </c>
      <c r="G195" s="125" t="s">
        <v>614</v>
      </c>
      <c r="H195" s="126">
        <v>744056</v>
      </c>
      <c r="I195" s="126">
        <v>479</v>
      </c>
      <c r="J195" s="126">
        <v>512</v>
      </c>
      <c r="K195" s="126">
        <v>1.07979455E-2</v>
      </c>
      <c r="L195" s="126">
        <f t="shared" si="4"/>
        <v>6.4146318229081997E-2</v>
      </c>
      <c r="M195" s="126">
        <v>0.44741376703831498</v>
      </c>
      <c r="N195" s="126">
        <f t="shared" si="5"/>
        <v>2.8699945880512109E-2</v>
      </c>
    </row>
    <row r="196" spans="1:14">
      <c r="A196" s="125" t="s">
        <v>97</v>
      </c>
      <c r="B196" s="125" t="s">
        <v>261</v>
      </c>
      <c r="C196" s="125" t="s">
        <v>262</v>
      </c>
      <c r="D196" s="125" t="s">
        <v>95</v>
      </c>
      <c r="E196" s="126">
        <v>0.48631570000000002</v>
      </c>
      <c r="F196" s="126" t="s">
        <v>183</v>
      </c>
      <c r="G196" s="125" t="s">
        <v>591</v>
      </c>
      <c r="H196" s="126">
        <v>744056</v>
      </c>
      <c r="I196" s="126">
        <v>479</v>
      </c>
      <c r="J196" s="126">
        <v>512</v>
      </c>
      <c r="K196" s="126">
        <v>7.0290007000000003E-3</v>
      </c>
      <c r="L196" s="126">
        <f t="shared" ref="L196:L259" si="6">E196*K196</f>
        <v>3.4183133957209903E-3</v>
      </c>
      <c r="M196" s="126">
        <v>0.44741376703831498</v>
      </c>
      <c r="N196" s="126">
        <f t="shared" ref="N196:N259" si="7">L196*M196</f>
        <v>1.5294004732970626E-3</v>
      </c>
    </row>
    <row r="197" spans="1:14">
      <c r="A197" s="125" t="s">
        <v>97</v>
      </c>
      <c r="B197" s="125" t="s">
        <v>261</v>
      </c>
      <c r="C197" s="125" t="s">
        <v>262</v>
      </c>
      <c r="D197" s="125" t="s">
        <v>96</v>
      </c>
      <c r="E197" s="126">
        <v>21.7958</v>
      </c>
      <c r="F197" s="126" t="s">
        <v>183</v>
      </c>
      <c r="G197" s="125" t="s">
        <v>591</v>
      </c>
      <c r="H197" s="126">
        <v>744056</v>
      </c>
      <c r="I197" s="126">
        <v>479</v>
      </c>
      <c r="J197" s="126">
        <v>512</v>
      </c>
      <c r="K197" s="126">
        <v>7.0290007000000003E-3</v>
      </c>
      <c r="L197" s="126">
        <f t="shared" si="6"/>
        <v>0.15320269345706</v>
      </c>
      <c r="M197" s="126">
        <v>0.44741376703831498</v>
      </c>
      <c r="N197" s="126">
        <f t="shared" si="7"/>
        <v>6.8544994200039427E-2</v>
      </c>
    </row>
    <row r="198" spans="1:14">
      <c r="A198" s="125" t="s">
        <v>97</v>
      </c>
      <c r="B198" s="125" t="s">
        <v>263</v>
      </c>
      <c r="C198" s="125" t="s">
        <v>264</v>
      </c>
      <c r="D198" s="125" t="s">
        <v>95</v>
      </c>
      <c r="E198" s="126">
        <v>2.4442929999999999E-4</v>
      </c>
      <c r="F198" s="126" t="s">
        <v>265</v>
      </c>
      <c r="G198" s="125" t="s">
        <v>615</v>
      </c>
      <c r="H198" s="126">
        <v>744056</v>
      </c>
      <c r="I198" s="126">
        <v>479</v>
      </c>
      <c r="J198" s="126">
        <v>512</v>
      </c>
      <c r="K198" s="126">
        <v>7.4486172000000003E-3</v>
      </c>
      <c r="L198" s="126">
        <f t="shared" si="6"/>
        <v>1.8206602881639601E-6</v>
      </c>
      <c r="M198" s="126">
        <v>0.44741376703831498</v>
      </c>
      <c r="N198" s="126">
        <f t="shared" si="7"/>
        <v>8.1458847802450151E-7</v>
      </c>
    </row>
    <row r="199" spans="1:14">
      <c r="A199" s="125" t="s">
        <v>97</v>
      </c>
      <c r="B199" s="125" t="s">
        <v>263</v>
      </c>
      <c r="C199" s="125" t="s">
        <v>264</v>
      </c>
      <c r="D199" s="125" t="s">
        <v>96</v>
      </c>
      <c r="E199" s="126">
        <v>4.744084E-3</v>
      </c>
      <c r="F199" s="126" t="s">
        <v>265</v>
      </c>
      <c r="G199" s="125" t="s">
        <v>615</v>
      </c>
      <c r="H199" s="126">
        <v>744056</v>
      </c>
      <c r="I199" s="126">
        <v>479</v>
      </c>
      <c r="J199" s="126">
        <v>512</v>
      </c>
      <c r="K199" s="126">
        <v>7.4486172000000003E-3</v>
      </c>
      <c r="L199" s="126">
        <f t="shared" si="6"/>
        <v>3.5336865680644798E-5</v>
      </c>
      <c r="M199" s="126">
        <v>0.44741376703831498</v>
      </c>
      <c r="N199" s="126">
        <f t="shared" si="7"/>
        <v>1.5810200189504238E-5</v>
      </c>
    </row>
    <row r="200" spans="1:14">
      <c r="A200" s="125" t="s">
        <v>97</v>
      </c>
      <c r="B200" s="125" t="s">
        <v>266</v>
      </c>
      <c r="C200" s="125" t="s">
        <v>267</v>
      </c>
      <c r="D200" s="125" t="s">
        <v>95</v>
      </c>
      <c r="E200" s="126">
        <v>0.42861779999999999</v>
      </c>
      <c r="F200" s="126" t="s">
        <v>268</v>
      </c>
      <c r="G200" s="125" t="s">
        <v>587</v>
      </c>
      <c r="H200" s="126">
        <v>744056</v>
      </c>
      <c r="I200" s="126">
        <v>479</v>
      </c>
      <c r="J200" s="126">
        <v>512</v>
      </c>
      <c r="K200" s="126">
        <v>8.8812015999999994E-3</v>
      </c>
      <c r="L200" s="126">
        <f t="shared" si="6"/>
        <v>3.8066410911484798E-3</v>
      </c>
      <c r="M200" s="126">
        <v>0.44741376703831498</v>
      </c>
      <c r="N200" s="126">
        <f t="shared" si="7"/>
        <v>1.703143630353583E-3</v>
      </c>
    </row>
    <row r="201" spans="1:14">
      <c r="A201" s="125" t="s">
        <v>97</v>
      </c>
      <c r="B201" s="125" t="s">
        <v>266</v>
      </c>
      <c r="C201" s="125" t="s">
        <v>267</v>
      </c>
      <c r="D201" s="125" t="s">
        <v>96</v>
      </c>
      <c r="E201" s="126">
        <v>12.614459999999999</v>
      </c>
      <c r="F201" s="126" t="s">
        <v>268</v>
      </c>
      <c r="G201" s="125" t="s">
        <v>587</v>
      </c>
      <c r="H201" s="126">
        <v>744056</v>
      </c>
      <c r="I201" s="126">
        <v>479</v>
      </c>
      <c r="J201" s="126">
        <v>512</v>
      </c>
      <c r="K201" s="126">
        <v>8.8812015999999994E-3</v>
      </c>
      <c r="L201" s="126">
        <f t="shared" si="6"/>
        <v>0.11203156233513599</v>
      </c>
      <c r="M201" s="126">
        <v>0.44741376703831498</v>
      </c>
      <c r="N201" s="126">
        <f t="shared" si="7"/>
        <v>5.0124463331550996E-2</v>
      </c>
    </row>
    <row r="202" spans="1:14">
      <c r="A202" s="125" t="s">
        <v>97</v>
      </c>
      <c r="B202" s="125" t="s">
        <v>269</v>
      </c>
      <c r="C202" s="125" t="s">
        <v>270</v>
      </c>
      <c r="D202" s="125" t="s">
        <v>95</v>
      </c>
      <c r="E202" s="126">
        <v>0.87269010000000002</v>
      </c>
      <c r="F202" s="126" t="s">
        <v>183</v>
      </c>
      <c r="G202" s="125" t="s">
        <v>591</v>
      </c>
      <c r="H202" s="126">
        <v>744056</v>
      </c>
      <c r="I202" s="126">
        <v>479</v>
      </c>
      <c r="J202" s="126">
        <v>512</v>
      </c>
      <c r="K202" s="126">
        <v>7.0290007000000003E-3</v>
      </c>
      <c r="L202" s="126">
        <f t="shared" si="6"/>
        <v>6.1341393237830701E-3</v>
      </c>
      <c r="M202" s="126">
        <v>0.44741376703831498</v>
      </c>
      <c r="N202" s="126">
        <f t="shared" si="7"/>
        <v>2.7444983823916454E-3</v>
      </c>
    </row>
    <row r="203" spans="1:14">
      <c r="A203" s="125" t="s">
        <v>97</v>
      </c>
      <c r="B203" s="125" t="s">
        <v>269</v>
      </c>
      <c r="C203" s="125" t="s">
        <v>270</v>
      </c>
      <c r="D203" s="125" t="s">
        <v>96</v>
      </c>
      <c r="E203" s="126">
        <v>23.05678</v>
      </c>
      <c r="F203" s="126" t="s">
        <v>183</v>
      </c>
      <c r="G203" s="125" t="s">
        <v>591</v>
      </c>
      <c r="H203" s="126">
        <v>744056</v>
      </c>
      <c r="I203" s="126">
        <v>479</v>
      </c>
      <c r="J203" s="126">
        <v>512</v>
      </c>
      <c r="K203" s="126">
        <v>7.0290007000000003E-3</v>
      </c>
      <c r="L203" s="126">
        <f t="shared" si="6"/>
        <v>0.162066122759746</v>
      </c>
      <c r="M203" s="126">
        <v>0.44741376703831498</v>
      </c>
      <c r="N203" s="126">
        <f t="shared" si="7"/>
        <v>7.2510614493231956E-2</v>
      </c>
    </row>
    <row r="204" spans="1:14">
      <c r="A204" s="125" t="s">
        <v>97</v>
      </c>
      <c r="B204" s="125" t="s">
        <v>271</v>
      </c>
      <c r="C204" s="125" t="s">
        <v>272</v>
      </c>
      <c r="D204" s="125" t="s">
        <v>95</v>
      </c>
      <c r="E204" s="126">
        <v>4.1403059999999998E-3</v>
      </c>
      <c r="F204" s="126" t="s">
        <v>273</v>
      </c>
      <c r="G204" s="125" t="s">
        <v>595</v>
      </c>
      <c r="H204" s="126">
        <v>744056</v>
      </c>
      <c r="I204" s="126">
        <v>479</v>
      </c>
      <c r="J204" s="126">
        <v>512</v>
      </c>
      <c r="K204" s="126">
        <v>3.4827374000000002E-3</v>
      </c>
      <c r="L204" s="126">
        <f t="shared" si="6"/>
        <v>1.44195985536444E-5</v>
      </c>
      <c r="M204" s="126">
        <v>0.44741376703831498</v>
      </c>
      <c r="N204" s="126">
        <f t="shared" si="7"/>
        <v>6.4515269080662792E-6</v>
      </c>
    </row>
    <row r="205" spans="1:14">
      <c r="A205" s="125" t="s">
        <v>97</v>
      </c>
      <c r="B205" s="125" t="s">
        <v>271</v>
      </c>
      <c r="C205" s="125" t="s">
        <v>272</v>
      </c>
      <c r="D205" s="125" t="s">
        <v>96</v>
      </c>
      <c r="E205" s="126">
        <v>9.1970930000000006E-2</v>
      </c>
      <c r="F205" s="126" t="s">
        <v>273</v>
      </c>
      <c r="G205" s="125" t="s">
        <v>595</v>
      </c>
      <c r="H205" s="126">
        <v>744056</v>
      </c>
      <c r="I205" s="126">
        <v>479</v>
      </c>
      <c r="J205" s="126">
        <v>512</v>
      </c>
      <c r="K205" s="126">
        <v>3.4827374000000002E-3</v>
      </c>
      <c r="L205" s="126">
        <f t="shared" si="6"/>
        <v>3.2031059762378203E-4</v>
      </c>
      <c r="M205" s="126">
        <v>0.44741376703831498</v>
      </c>
      <c r="N205" s="126">
        <f t="shared" si="7"/>
        <v>1.4331137110515027E-4</v>
      </c>
    </row>
    <row r="206" spans="1:14">
      <c r="A206" s="125" t="s">
        <v>97</v>
      </c>
      <c r="B206" s="125" t="s">
        <v>274</v>
      </c>
      <c r="C206" s="125" t="s">
        <v>275</v>
      </c>
      <c r="D206" s="125" t="s">
        <v>95</v>
      </c>
      <c r="E206" s="126">
        <v>0.1117229</v>
      </c>
      <c r="F206" s="126" t="s">
        <v>199</v>
      </c>
      <c r="G206" s="125" t="s">
        <v>582</v>
      </c>
      <c r="H206" s="126">
        <v>744056</v>
      </c>
      <c r="I206" s="126">
        <v>479</v>
      </c>
      <c r="J206" s="126">
        <v>512</v>
      </c>
      <c r="K206" s="126">
        <v>2.8205251E-3</v>
      </c>
      <c r="L206" s="126">
        <f t="shared" si="6"/>
        <v>3.1511724369479E-4</v>
      </c>
      <c r="M206" s="126">
        <v>0.44741376703831498</v>
      </c>
      <c r="N206" s="126">
        <f t="shared" si="7"/>
        <v>1.409877930602167E-4</v>
      </c>
    </row>
    <row r="207" spans="1:14">
      <c r="A207" s="125" t="s">
        <v>97</v>
      </c>
      <c r="B207" s="125" t="s">
        <v>274</v>
      </c>
      <c r="C207" s="125" t="s">
        <v>275</v>
      </c>
      <c r="D207" s="125" t="s">
        <v>96</v>
      </c>
      <c r="E207" s="126">
        <v>3.0541779999999998</v>
      </c>
      <c r="F207" s="126" t="s">
        <v>199</v>
      </c>
      <c r="G207" s="125" t="s">
        <v>582</v>
      </c>
      <c r="H207" s="126">
        <v>744056</v>
      </c>
      <c r="I207" s="126">
        <v>479</v>
      </c>
      <c r="J207" s="126">
        <v>512</v>
      </c>
      <c r="K207" s="126">
        <v>2.8205251E-3</v>
      </c>
      <c r="L207" s="126">
        <f t="shared" si="6"/>
        <v>8.6143857088678E-3</v>
      </c>
      <c r="M207" s="126">
        <v>0.44741376703831498</v>
      </c>
      <c r="N207" s="126">
        <f t="shared" si="7"/>
        <v>3.8541947607255676E-3</v>
      </c>
    </row>
    <row r="208" spans="1:14">
      <c r="A208" s="125" t="s">
        <v>97</v>
      </c>
      <c r="B208" s="125" t="s">
        <v>276</v>
      </c>
      <c r="C208" s="125" t="s">
        <v>277</v>
      </c>
      <c r="D208" s="125" t="s">
        <v>95</v>
      </c>
      <c r="E208" s="126">
        <v>0.90082010000000001</v>
      </c>
      <c r="F208" s="126" t="s">
        <v>251</v>
      </c>
      <c r="G208" s="125" t="s">
        <v>612</v>
      </c>
      <c r="H208" s="126">
        <v>744056</v>
      </c>
      <c r="I208" s="126">
        <v>479</v>
      </c>
      <c r="J208" s="126">
        <v>512</v>
      </c>
      <c r="K208" s="126">
        <v>1.809514E-4</v>
      </c>
      <c r="L208" s="126">
        <f t="shared" si="6"/>
        <v>1.6300465824313999E-4</v>
      </c>
      <c r="M208" s="126">
        <v>0.44741376703831498</v>
      </c>
      <c r="N208" s="126">
        <f t="shared" si="7"/>
        <v>7.2930528189356383E-5</v>
      </c>
    </row>
    <row r="209" spans="1:14">
      <c r="A209" s="125" t="s">
        <v>97</v>
      </c>
      <c r="B209" s="125" t="s">
        <v>276</v>
      </c>
      <c r="C209" s="125" t="s">
        <v>277</v>
      </c>
      <c r="D209" s="125" t="s">
        <v>96</v>
      </c>
      <c r="E209" s="126">
        <v>9.7419159999999998</v>
      </c>
      <c r="F209" s="126" t="s">
        <v>251</v>
      </c>
      <c r="G209" s="125" t="s">
        <v>612</v>
      </c>
      <c r="H209" s="126">
        <v>744056</v>
      </c>
      <c r="I209" s="126">
        <v>479</v>
      </c>
      <c r="J209" s="126">
        <v>512</v>
      </c>
      <c r="K209" s="126">
        <v>1.809514E-4</v>
      </c>
      <c r="L209" s="126">
        <f t="shared" si="6"/>
        <v>1.7628133388824E-3</v>
      </c>
      <c r="M209" s="126">
        <v>0.44741376703831498</v>
      </c>
      <c r="N209" s="126">
        <f t="shared" si="7"/>
        <v>7.8870695653476429E-4</v>
      </c>
    </row>
    <row r="210" spans="1:14">
      <c r="A210" s="125" t="s">
        <v>97</v>
      </c>
      <c r="B210" s="125" t="s">
        <v>281</v>
      </c>
      <c r="C210" s="125" t="s">
        <v>282</v>
      </c>
      <c r="D210" s="125" t="s">
        <v>95</v>
      </c>
      <c r="E210" s="126">
        <v>0.10168629999999999</v>
      </c>
      <c r="F210" s="126" t="s">
        <v>206</v>
      </c>
      <c r="G210" s="125" t="s">
        <v>613</v>
      </c>
      <c r="H210" s="126">
        <v>744056</v>
      </c>
      <c r="I210" s="126">
        <v>479</v>
      </c>
      <c r="J210" s="126">
        <v>512</v>
      </c>
      <c r="K210" s="126">
        <v>8.9434961E-3</v>
      </c>
      <c r="L210" s="126">
        <f t="shared" si="6"/>
        <v>9.0943102747342993E-4</v>
      </c>
      <c r="M210" s="126">
        <v>0.44741376703831498</v>
      </c>
      <c r="N210" s="126">
        <f t="shared" si="7"/>
        <v>4.0689196186341259E-4</v>
      </c>
    </row>
    <row r="211" spans="1:14">
      <c r="A211" s="125" t="s">
        <v>97</v>
      </c>
      <c r="B211" s="125" t="s">
        <v>281</v>
      </c>
      <c r="C211" s="125" t="s">
        <v>282</v>
      </c>
      <c r="D211" s="125" t="s">
        <v>96</v>
      </c>
      <c r="E211" s="126">
        <v>0.37572729999999999</v>
      </c>
      <c r="F211" s="126" t="s">
        <v>206</v>
      </c>
      <c r="G211" s="125" t="s">
        <v>613</v>
      </c>
      <c r="H211" s="126">
        <v>744056</v>
      </c>
      <c r="I211" s="126">
        <v>479</v>
      </c>
      <c r="J211" s="126">
        <v>512</v>
      </c>
      <c r="K211" s="126">
        <v>8.9434961E-3</v>
      </c>
      <c r="L211" s="126">
        <f t="shared" si="6"/>
        <v>3.3603156422135298E-3</v>
      </c>
      <c r="M211" s="126">
        <v>0.44741376703831498</v>
      </c>
      <c r="N211" s="126">
        <f t="shared" si="7"/>
        <v>1.50345147992053E-3</v>
      </c>
    </row>
    <row r="212" spans="1:14">
      <c r="A212" s="125" t="s">
        <v>97</v>
      </c>
      <c r="B212" s="125" t="s">
        <v>283</v>
      </c>
      <c r="C212" s="125" t="s">
        <v>284</v>
      </c>
      <c r="D212" s="125" t="s">
        <v>95</v>
      </c>
      <c r="E212" s="126">
        <v>4.0875729999999999</v>
      </c>
      <c r="F212" s="126" t="s">
        <v>190</v>
      </c>
      <c r="G212" s="125" t="s">
        <v>583</v>
      </c>
      <c r="H212" s="126">
        <v>744056</v>
      </c>
      <c r="I212" s="126">
        <v>479</v>
      </c>
      <c r="J212" s="126">
        <v>512</v>
      </c>
      <c r="K212" s="126">
        <v>9.7795872000000002E-3</v>
      </c>
      <c r="L212" s="126">
        <f t="shared" si="6"/>
        <v>3.9974776589865597E-2</v>
      </c>
      <c r="M212" s="126">
        <v>0.44741376703831498</v>
      </c>
      <c r="N212" s="126">
        <f t="shared" si="7"/>
        <v>1.7885265380586813E-2</v>
      </c>
    </row>
    <row r="213" spans="1:14">
      <c r="A213" s="125" t="s">
        <v>97</v>
      </c>
      <c r="B213" s="125" t="s">
        <v>283</v>
      </c>
      <c r="C213" s="125" t="s">
        <v>284</v>
      </c>
      <c r="D213" s="125" t="s">
        <v>96</v>
      </c>
      <c r="E213" s="126">
        <v>12.834199999999999</v>
      </c>
      <c r="F213" s="126" t="s">
        <v>190</v>
      </c>
      <c r="G213" s="125" t="s">
        <v>583</v>
      </c>
      <c r="H213" s="126">
        <v>744056</v>
      </c>
      <c r="I213" s="126">
        <v>479</v>
      </c>
      <c r="J213" s="126">
        <v>512</v>
      </c>
      <c r="K213" s="126">
        <v>9.7795872000000002E-3</v>
      </c>
      <c r="L213" s="126">
        <f t="shared" si="6"/>
        <v>0.12551317804223999</v>
      </c>
      <c r="M213" s="126">
        <v>0.44741376703831498</v>
      </c>
      <c r="N213" s="126">
        <f t="shared" si="7"/>
        <v>5.6156323800829314E-2</v>
      </c>
    </row>
    <row r="214" spans="1:14">
      <c r="A214" s="125" t="s">
        <v>97</v>
      </c>
      <c r="B214" s="125" t="s">
        <v>285</v>
      </c>
      <c r="C214" s="125" t="s">
        <v>286</v>
      </c>
      <c r="D214" s="125" t="s">
        <v>95</v>
      </c>
      <c r="E214" s="126">
        <v>0.70435479999999995</v>
      </c>
      <c r="F214" s="126" t="s">
        <v>199</v>
      </c>
      <c r="G214" s="125" t="s">
        <v>582</v>
      </c>
      <c r="H214" s="126">
        <v>744056</v>
      </c>
      <c r="I214" s="126">
        <v>479</v>
      </c>
      <c r="J214" s="126">
        <v>512</v>
      </c>
      <c r="K214" s="126">
        <v>2.8205251E-3</v>
      </c>
      <c r="L214" s="126">
        <f t="shared" si="6"/>
        <v>1.9866503927054796E-3</v>
      </c>
      <c r="M214" s="126">
        <v>0.44741376703831498</v>
      </c>
      <c r="N214" s="126">
        <f t="shared" si="7"/>
        <v>8.8885473598850648E-4</v>
      </c>
    </row>
    <row r="215" spans="1:14">
      <c r="A215" s="125" t="s">
        <v>97</v>
      </c>
      <c r="B215" s="125" t="s">
        <v>285</v>
      </c>
      <c r="C215" s="125" t="s">
        <v>286</v>
      </c>
      <c r="D215" s="125" t="s">
        <v>96</v>
      </c>
      <c r="E215" s="126">
        <v>0.98744359999999998</v>
      </c>
      <c r="F215" s="126" t="s">
        <v>199</v>
      </c>
      <c r="G215" s="125" t="s">
        <v>582</v>
      </c>
      <c r="H215" s="126">
        <v>744056</v>
      </c>
      <c r="I215" s="126">
        <v>479</v>
      </c>
      <c r="J215" s="126">
        <v>512</v>
      </c>
      <c r="K215" s="126">
        <v>2.8205251E-3</v>
      </c>
      <c r="L215" s="126">
        <f t="shared" si="6"/>
        <v>2.7851094586343601E-3</v>
      </c>
      <c r="M215" s="126">
        <v>0.44741376703831498</v>
      </c>
      <c r="N215" s="126">
        <f t="shared" si="7"/>
        <v>1.2460963145016412E-3</v>
      </c>
    </row>
    <row r="216" spans="1:14">
      <c r="A216" s="125" t="s">
        <v>97</v>
      </c>
      <c r="B216" s="125" t="s">
        <v>287</v>
      </c>
      <c r="C216" s="125" t="s">
        <v>288</v>
      </c>
      <c r="D216" s="125" t="s">
        <v>95</v>
      </c>
      <c r="E216" s="126">
        <v>1.061315E-2</v>
      </c>
      <c r="F216" s="126" t="s">
        <v>199</v>
      </c>
      <c r="G216" s="125" t="s">
        <v>582</v>
      </c>
      <c r="H216" s="126">
        <v>744056</v>
      </c>
      <c r="I216" s="126">
        <v>479</v>
      </c>
      <c r="J216" s="126">
        <v>512</v>
      </c>
      <c r="K216" s="126">
        <v>2.8205251E-3</v>
      </c>
      <c r="L216" s="126">
        <f t="shared" si="6"/>
        <v>2.9934655965065E-5</v>
      </c>
      <c r="M216" s="126">
        <v>0.44741376703831498</v>
      </c>
      <c r="N216" s="126">
        <f t="shared" si="7"/>
        <v>1.3393177190325697E-5</v>
      </c>
    </row>
    <row r="217" spans="1:14">
      <c r="A217" s="125" t="s">
        <v>97</v>
      </c>
      <c r="B217" s="125" t="s">
        <v>287</v>
      </c>
      <c r="C217" s="125" t="s">
        <v>288</v>
      </c>
      <c r="D217" s="125" t="s">
        <v>96</v>
      </c>
      <c r="E217" s="126">
        <v>3.3842700000000003E-2</v>
      </c>
      <c r="F217" s="126" t="s">
        <v>199</v>
      </c>
      <c r="G217" s="125" t="s">
        <v>582</v>
      </c>
      <c r="H217" s="126">
        <v>744056</v>
      </c>
      <c r="I217" s="126">
        <v>479</v>
      </c>
      <c r="J217" s="126">
        <v>512</v>
      </c>
      <c r="K217" s="126">
        <v>2.8205251E-3</v>
      </c>
      <c r="L217" s="126">
        <f t="shared" si="6"/>
        <v>9.5454184801770008E-5</v>
      </c>
      <c r="M217" s="126">
        <v>0.44741376703831498</v>
      </c>
      <c r="N217" s="126">
        <f t="shared" si="7"/>
        <v>4.270751640173139E-5</v>
      </c>
    </row>
    <row r="218" spans="1:14">
      <c r="A218" s="125" t="s">
        <v>97</v>
      </c>
      <c r="B218" s="125" t="s">
        <v>289</v>
      </c>
      <c r="C218" s="125" t="s">
        <v>290</v>
      </c>
      <c r="D218" s="125" t="s">
        <v>95</v>
      </c>
      <c r="E218" s="126">
        <v>7.3143859999999998</v>
      </c>
      <c r="F218" s="126" t="s">
        <v>265</v>
      </c>
      <c r="G218" s="125" t="s">
        <v>615</v>
      </c>
      <c r="H218" s="126">
        <v>744056</v>
      </c>
      <c r="I218" s="126">
        <v>479</v>
      </c>
      <c r="J218" s="126">
        <v>512</v>
      </c>
      <c r="K218" s="126">
        <v>7.4486172000000003E-3</v>
      </c>
      <c r="L218" s="126">
        <f t="shared" si="6"/>
        <v>5.4482061367039203E-2</v>
      </c>
      <c r="M218" s="126">
        <v>0.44741376703831498</v>
      </c>
      <c r="N218" s="126">
        <f t="shared" si="7"/>
        <v>2.4376024312239657E-2</v>
      </c>
    </row>
    <row r="219" spans="1:14">
      <c r="A219" s="125" t="s">
        <v>97</v>
      </c>
      <c r="B219" s="125" t="s">
        <v>289</v>
      </c>
      <c r="C219" s="125" t="s">
        <v>290</v>
      </c>
      <c r="D219" s="125" t="s">
        <v>96</v>
      </c>
      <c r="E219" s="126">
        <v>21.8111</v>
      </c>
      <c r="F219" s="126" t="s">
        <v>265</v>
      </c>
      <c r="G219" s="125" t="s">
        <v>615</v>
      </c>
      <c r="H219" s="126">
        <v>744056</v>
      </c>
      <c r="I219" s="126">
        <v>479</v>
      </c>
      <c r="J219" s="126">
        <v>512</v>
      </c>
      <c r="K219" s="126">
        <v>7.4486172000000003E-3</v>
      </c>
      <c r="L219" s="126">
        <f t="shared" si="6"/>
        <v>0.16246253461092</v>
      </c>
      <c r="M219" s="126">
        <v>0.44741376703831498</v>
      </c>
      <c r="N219" s="126">
        <f t="shared" si="7"/>
        <v>7.2687974612864345E-2</v>
      </c>
    </row>
    <row r="220" spans="1:14">
      <c r="A220" s="125" t="s">
        <v>97</v>
      </c>
      <c r="B220" s="125" t="s">
        <v>291</v>
      </c>
      <c r="C220" s="125" t="s">
        <v>292</v>
      </c>
      <c r="D220" s="125" t="s">
        <v>95</v>
      </c>
      <c r="E220" s="126">
        <v>7.6181080000000003</v>
      </c>
      <c r="F220" s="126" t="s">
        <v>268</v>
      </c>
      <c r="G220" s="125" t="s">
        <v>587</v>
      </c>
      <c r="H220" s="126">
        <v>744056</v>
      </c>
      <c r="I220" s="126">
        <v>479</v>
      </c>
      <c r="J220" s="126">
        <v>512</v>
      </c>
      <c r="K220" s="126">
        <v>8.8812015999999994E-3</v>
      </c>
      <c r="L220" s="126">
        <f t="shared" si="6"/>
        <v>6.7657952958572798E-2</v>
      </c>
      <c r="M220" s="126">
        <v>0.44741376703831498</v>
      </c>
      <c r="N220" s="126">
        <f t="shared" si="7"/>
        <v>3.0271099603296162E-2</v>
      </c>
    </row>
    <row r="221" spans="1:14">
      <c r="A221" s="125" t="s">
        <v>97</v>
      </c>
      <c r="B221" s="125" t="s">
        <v>291</v>
      </c>
      <c r="C221" s="125" t="s">
        <v>292</v>
      </c>
      <c r="D221" s="125" t="s">
        <v>96</v>
      </c>
      <c r="E221" s="126">
        <v>52.635719999999999</v>
      </c>
      <c r="F221" s="126" t="s">
        <v>268</v>
      </c>
      <c r="G221" s="125" t="s">
        <v>587</v>
      </c>
      <c r="H221" s="126">
        <v>744056</v>
      </c>
      <c r="I221" s="126">
        <v>479</v>
      </c>
      <c r="J221" s="126">
        <v>512</v>
      </c>
      <c r="K221" s="126">
        <v>8.8812015999999994E-3</v>
      </c>
      <c r="L221" s="126">
        <f t="shared" si="6"/>
        <v>0.46746844068115195</v>
      </c>
      <c r="M221" s="126">
        <v>0.44741376703831498</v>
      </c>
      <c r="N221" s="126">
        <f t="shared" si="7"/>
        <v>0.20915181601668129</v>
      </c>
    </row>
    <row r="222" spans="1:14">
      <c r="A222" s="125" t="s">
        <v>97</v>
      </c>
      <c r="B222" s="125" t="s">
        <v>293</v>
      </c>
      <c r="C222" s="125" t="s">
        <v>294</v>
      </c>
      <c r="D222" s="125" t="s">
        <v>95</v>
      </c>
      <c r="E222" s="126">
        <v>3.3280460000000001</v>
      </c>
      <c r="F222" s="126" t="s">
        <v>183</v>
      </c>
      <c r="G222" s="125" t="s">
        <v>591</v>
      </c>
      <c r="H222" s="126">
        <v>744056</v>
      </c>
      <c r="I222" s="126">
        <v>479</v>
      </c>
      <c r="J222" s="126">
        <v>512</v>
      </c>
      <c r="K222" s="126">
        <v>7.0290007000000003E-3</v>
      </c>
      <c r="L222" s="126">
        <f t="shared" si="6"/>
        <v>2.3392837663632201E-2</v>
      </c>
      <c r="M222" s="126">
        <v>0.44741376703831498</v>
      </c>
      <c r="N222" s="126">
        <f t="shared" si="7"/>
        <v>1.0466277620801458E-2</v>
      </c>
    </row>
    <row r="223" spans="1:14">
      <c r="A223" s="125" t="s">
        <v>97</v>
      </c>
      <c r="B223" s="125" t="s">
        <v>293</v>
      </c>
      <c r="C223" s="125" t="s">
        <v>294</v>
      </c>
      <c r="D223" s="125" t="s">
        <v>96</v>
      </c>
      <c r="E223" s="126">
        <v>16.407250000000001</v>
      </c>
      <c r="F223" s="126" t="s">
        <v>183</v>
      </c>
      <c r="G223" s="125" t="s">
        <v>591</v>
      </c>
      <c r="H223" s="126">
        <v>744056</v>
      </c>
      <c r="I223" s="126">
        <v>479</v>
      </c>
      <c r="J223" s="126">
        <v>512</v>
      </c>
      <c r="K223" s="126">
        <v>7.0290007000000003E-3</v>
      </c>
      <c r="L223" s="126">
        <f t="shared" si="6"/>
        <v>0.11532657173507502</v>
      </c>
      <c r="M223" s="126">
        <v>0.44741376703831498</v>
      </c>
      <c r="N223" s="126">
        <f t="shared" si="7"/>
        <v>5.1598695899604377E-2</v>
      </c>
    </row>
    <row r="224" spans="1:14">
      <c r="A224" s="125" t="s">
        <v>97</v>
      </c>
      <c r="B224" s="125" t="s">
        <v>295</v>
      </c>
      <c r="C224" s="125" t="s">
        <v>296</v>
      </c>
      <c r="D224" s="125" t="s">
        <v>95</v>
      </c>
      <c r="E224" s="126">
        <v>2.0367350000000002</v>
      </c>
      <c r="F224" s="126" t="s">
        <v>273</v>
      </c>
      <c r="G224" s="125" t="s">
        <v>595</v>
      </c>
      <c r="H224" s="126">
        <v>744056</v>
      </c>
      <c r="I224" s="126">
        <v>479</v>
      </c>
      <c r="J224" s="126">
        <v>512</v>
      </c>
      <c r="K224" s="126">
        <v>3.4827374000000002E-3</v>
      </c>
      <c r="L224" s="126">
        <f t="shared" si="6"/>
        <v>7.0934131583890014E-3</v>
      </c>
      <c r="M224" s="126">
        <v>0.44741376703831498</v>
      </c>
      <c r="N224" s="126">
        <f t="shared" si="7"/>
        <v>3.1736907023539747E-3</v>
      </c>
    </row>
    <row r="225" spans="1:14">
      <c r="A225" s="125" t="s">
        <v>97</v>
      </c>
      <c r="B225" s="125" t="s">
        <v>295</v>
      </c>
      <c r="C225" s="125" t="s">
        <v>296</v>
      </c>
      <c r="D225" s="125" t="s">
        <v>96</v>
      </c>
      <c r="E225" s="126">
        <v>3.7480129999999998</v>
      </c>
      <c r="F225" s="126" t="s">
        <v>273</v>
      </c>
      <c r="G225" s="125" t="s">
        <v>595</v>
      </c>
      <c r="H225" s="126">
        <v>744056</v>
      </c>
      <c r="I225" s="126">
        <v>479</v>
      </c>
      <c r="J225" s="126">
        <v>512</v>
      </c>
      <c r="K225" s="126">
        <v>3.4827374000000002E-3</v>
      </c>
      <c r="L225" s="126">
        <f t="shared" si="6"/>
        <v>1.3053345050786201E-2</v>
      </c>
      <c r="M225" s="126">
        <v>0.44741376703831498</v>
      </c>
      <c r="N225" s="126">
        <f t="shared" si="7"/>
        <v>5.840246281623199E-3</v>
      </c>
    </row>
    <row r="226" spans="1:14">
      <c r="A226" s="125" t="s">
        <v>97</v>
      </c>
      <c r="B226" s="125" t="s">
        <v>297</v>
      </c>
      <c r="C226" s="125" t="s">
        <v>298</v>
      </c>
      <c r="D226" s="125" t="s">
        <v>95</v>
      </c>
      <c r="E226" s="126">
        <v>5.4467319999999999</v>
      </c>
      <c r="F226" s="126" t="s">
        <v>199</v>
      </c>
      <c r="G226" s="125" t="s">
        <v>582</v>
      </c>
      <c r="H226" s="126">
        <v>744056</v>
      </c>
      <c r="I226" s="126">
        <v>479</v>
      </c>
      <c r="J226" s="126">
        <v>512</v>
      </c>
      <c r="K226" s="126">
        <v>2.8205251E-3</v>
      </c>
      <c r="L226" s="126">
        <f t="shared" si="6"/>
        <v>1.53626443189732E-2</v>
      </c>
      <c r="M226" s="126">
        <v>0.44741376703831498</v>
      </c>
      <c r="N226" s="126">
        <f t="shared" si="7"/>
        <v>6.8734585664215683E-3</v>
      </c>
    </row>
    <row r="227" spans="1:14">
      <c r="A227" s="125" t="s">
        <v>97</v>
      </c>
      <c r="B227" s="125" t="s">
        <v>297</v>
      </c>
      <c r="C227" s="125" t="s">
        <v>298</v>
      </c>
      <c r="D227" s="125" t="s">
        <v>96</v>
      </c>
      <c r="E227" s="126">
        <v>21.243819999999999</v>
      </c>
      <c r="F227" s="126" t="s">
        <v>199</v>
      </c>
      <c r="G227" s="125" t="s">
        <v>582</v>
      </c>
      <c r="H227" s="126">
        <v>744056</v>
      </c>
      <c r="I227" s="126">
        <v>479</v>
      </c>
      <c r="J227" s="126">
        <v>512</v>
      </c>
      <c r="K227" s="126">
        <v>2.8205251E-3</v>
      </c>
      <c r="L227" s="126">
        <f t="shared" si="6"/>
        <v>5.9918727529881997E-2</v>
      </c>
      <c r="M227" s="126">
        <v>0.44741376703831498</v>
      </c>
      <c r="N227" s="126">
        <f t="shared" si="7"/>
        <v>2.6808463600286894E-2</v>
      </c>
    </row>
    <row r="228" spans="1:14">
      <c r="A228" s="125" t="s">
        <v>97</v>
      </c>
      <c r="B228" s="125" t="s">
        <v>299</v>
      </c>
      <c r="C228" s="125" t="s">
        <v>300</v>
      </c>
      <c r="D228" s="125" t="s">
        <v>95</v>
      </c>
      <c r="E228" s="126">
        <v>1.819248E-2</v>
      </c>
      <c r="F228" s="126" t="s">
        <v>206</v>
      </c>
      <c r="G228" s="125" t="s">
        <v>613</v>
      </c>
      <c r="H228" s="126">
        <v>744056</v>
      </c>
      <c r="I228" s="126">
        <v>479</v>
      </c>
      <c r="J228" s="126">
        <v>512</v>
      </c>
      <c r="K228" s="126">
        <v>8.9434961E-3</v>
      </c>
      <c r="L228" s="126">
        <f t="shared" si="6"/>
        <v>1.6270437392932799E-4</v>
      </c>
      <c r="M228" s="126">
        <v>0.44741376703831498</v>
      </c>
      <c r="N228" s="126">
        <f t="shared" si="7"/>
        <v>7.2796176853331241E-5</v>
      </c>
    </row>
    <row r="229" spans="1:14">
      <c r="A229" s="125" t="s">
        <v>97</v>
      </c>
      <c r="B229" s="125" t="s">
        <v>299</v>
      </c>
      <c r="C229" s="125" t="s">
        <v>300</v>
      </c>
      <c r="D229" s="125" t="s">
        <v>96</v>
      </c>
      <c r="E229" s="126">
        <v>3.9787190000000004E-3</v>
      </c>
      <c r="F229" s="126" t="s">
        <v>206</v>
      </c>
      <c r="G229" s="125" t="s">
        <v>613</v>
      </c>
      <c r="H229" s="126">
        <v>744056</v>
      </c>
      <c r="I229" s="126">
        <v>479</v>
      </c>
      <c r="J229" s="126">
        <v>512</v>
      </c>
      <c r="K229" s="126">
        <v>8.9434961E-3</v>
      </c>
      <c r="L229" s="126">
        <f t="shared" si="6"/>
        <v>3.5583657859495904E-5</v>
      </c>
      <c r="M229" s="126">
        <v>0.44741376703831498</v>
      </c>
      <c r="N229" s="126">
        <f t="shared" si="7"/>
        <v>1.5920618407919606E-5</v>
      </c>
    </row>
    <row r="230" spans="1:14">
      <c r="A230" s="125" t="s">
        <v>97</v>
      </c>
      <c r="B230" s="125" t="s">
        <v>301</v>
      </c>
      <c r="C230" s="125" t="s">
        <v>302</v>
      </c>
      <c r="D230" s="125" t="s">
        <v>95</v>
      </c>
      <c r="E230" s="126">
        <v>0.49949909999999997</v>
      </c>
      <c r="F230" s="126" t="s">
        <v>190</v>
      </c>
      <c r="G230" s="125" t="s">
        <v>583</v>
      </c>
      <c r="H230" s="126">
        <v>744056</v>
      </c>
      <c r="I230" s="126">
        <v>479</v>
      </c>
      <c r="J230" s="126">
        <v>512</v>
      </c>
      <c r="K230" s="126">
        <v>9.7795872000000002E-3</v>
      </c>
      <c r="L230" s="126">
        <f t="shared" si="6"/>
        <v>4.8848950047715202E-3</v>
      </c>
      <c r="M230" s="126">
        <v>0.44741376703831498</v>
      </c>
      <c r="N230" s="126">
        <f t="shared" si="7"/>
        <v>2.1855692756714735E-3</v>
      </c>
    </row>
    <row r="231" spans="1:14">
      <c r="A231" s="125" t="s">
        <v>97</v>
      </c>
      <c r="B231" s="125" t="s">
        <v>301</v>
      </c>
      <c r="C231" s="125" t="s">
        <v>302</v>
      </c>
      <c r="D231" s="125" t="s">
        <v>96</v>
      </c>
      <c r="E231" s="126">
        <v>6.9040710000000005E-2</v>
      </c>
      <c r="F231" s="126" t="s">
        <v>190</v>
      </c>
      <c r="G231" s="125" t="s">
        <v>583</v>
      </c>
      <c r="H231" s="126">
        <v>744056</v>
      </c>
      <c r="I231" s="126">
        <v>479</v>
      </c>
      <c r="J231" s="126">
        <v>512</v>
      </c>
      <c r="K231" s="126">
        <v>9.7795872000000002E-3</v>
      </c>
      <c r="L231" s="126">
        <f t="shared" si="6"/>
        <v>6.751896437949121E-4</v>
      </c>
      <c r="M231" s="126">
        <v>0.44741376703831498</v>
      </c>
      <c r="N231" s="126">
        <f t="shared" si="7"/>
        <v>3.0208914199553969E-4</v>
      </c>
    </row>
    <row r="232" spans="1:14">
      <c r="A232" s="125" t="s">
        <v>97</v>
      </c>
      <c r="B232" s="125" t="s">
        <v>303</v>
      </c>
      <c r="C232" s="125" t="s">
        <v>304</v>
      </c>
      <c r="D232" s="125" t="s">
        <v>95</v>
      </c>
      <c r="E232" s="126">
        <v>4.0945970000000003</v>
      </c>
      <c r="F232" s="126" t="s">
        <v>199</v>
      </c>
      <c r="G232" s="125" t="s">
        <v>582</v>
      </c>
      <c r="H232" s="126">
        <v>744056</v>
      </c>
      <c r="I232" s="126">
        <v>479</v>
      </c>
      <c r="J232" s="126">
        <v>512</v>
      </c>
      <c r="K232" s="126">
        <v>2.8205251E-3</v>
      </c>
      <c r="L232" s="126">
        <f t="shared" si="6"/>
        <v>1.1548913612884701E-2</v>
      </c>
      <c r="M232" s="126">
        <v>0.44741376703831498</v>
      </c>
      <c r="N232" s="126">
        <f t="shared" si="7"/>
        <v>5.1671429447408199E-3</v>
      </c>
    </row>
    <row r="233" spans="1:14">
      <c r="A233" s="125" t="s">
        <v>97</v>
      </c>
      <c r="B233" s="125" t="s">
        <v>303</v>
      </c>
      <c r="C233" s="125" t="s">
        <v>304</v>
      </c>
      <c r="D233" s="125" t="s">
        <v>96</v>
      </c>
      <c r="E233" s="126">
        <v>0.51471169999999999</v>
      </c>
      <c r="F233" s="126" t="s">
        <v>199</v>
      </c>
      <c r="G233" s="125" t="s">
        <v>582</v>
      </c>
      <c r="H233" s="126">
        <v>744056</v>
      </c>
      <c r="I233" s="126">
        <v>479</v>
      </c>
      <c r="J233" s="126">
        <v>512</v>
      </c>
      <c r="K233" s="126">
        <v>2.8205251E-3</v>
      </c>
      <c r="L233" s="126">
        <f t="shared" si="6"/>
        <v>1.4517572691136701E-3</v>
      </c>
      <c r="M233" s="126">
        <v>0.44741376703831498</v>
      </c>
      <c r="N233" s="126">
        <f t="shared" si="7"/>
        <v>6.4953618859940393E-4</v>
      </c>
    </row>
    <row r="234" spans="1:14">
      <c r="A234" s="125" t="s">
        <v>97</v>
      </c>
      <c r="B234" s="125" t="s">
        <v>305</v>
      </c>
      <c r="C234" s="125" t="s">
        <v>306</v>
      </c>
      <c r="D234" s="125" t="s">
        <v>95</v>
      </c>
      <c r="E234" s="126">
        <v>8.9500949999999996E-2</v>
      </c>
      <c r="F234" s="126" t="s">
        <v>183</v>
      </c>
      <c r="G234" s="125" t="s">
        <v>591</v>
      </c>
      <c r="H234" s="126">
        <v>744056</v>
      </c>
      <c r="I234" s="126">
        <v>479</v>
      </c>
      <c r="J234" s="126">
        <v>512</v>
      </c>
      <c r="K234" s="126">
        <v>7.0290007000000003E-3</v>
      </c>
      <c r="L234" s="126">
        <f t="shared" si="6"/>
        <v>6.29102240200665E-4</v>
      </c>
      <c r="M234" s="126">
        <v>0.44741376703831498</v>
      </c>
      <c r="N234" s="126">
        <f t="shared" si="7"/>
        <v>2.814690031404224E-4</v>
      </c>
    </row>
    <row r="235" spans="1:14">
      <c r="A235" s="125" t="s">
        <v>97</v>
      </c>
      <c r="B235" s="125" t="s">
        <v>305</v>
      </c>
      <c r="C235" s="125" t="s">
        <v>306</v>
      </c>
      <c r="D235" s="125" t="s">
        <v>96</v>
      </c>
      <c r="E235" s="126">
        <v>1.0997160000000001E-2</v>
      </c>
      <c r="F235" s="126" t="s">
        <v>183</v>
      </c>
      <c r="G235" s="125" t="s">
        <v>591</v>
      </c>
      <c r="H235" s="126">
        <v>744056</v>
      </c>
      <c r="I235" s="126">
        <v>479</v>
      </c>
      <c r="J235" s="126">
        <v>512</v>
      </c>
      <c r="K235" s="126">
        <v>7.0290007000000003E-3</v>
      </c>
      <c r="L235" s="126">
        <f t="shared" si="6"/>
        <v>7.7299045338012011E-5</v>
      </c>
      <c r="M235" s="126">
        <v>0.44741376703831498</v>
      </c>
      <c r="N235" s="126">
        <f t="shared" si="7"/>
        <v>3.4584657063145456E-5</v>
      </c>
    </row>
    <row r="236" spans="1:14">
      <c r="A236" s="125" t="s">
        <v>97</v>
      </c>
      <c r="B236" s="125" t="s">
        <v>307</v>
      </c>
      <c r="C236" s="125" t="s">
        <v>308</v>
      </c>
      <c r="D236" s="125" t="s">
        <v>95</v>
      </c>
      <c r="E236" s="126">
        <v>5.1252449999999996E-3</v>
      </c>
      <c r="F236" s="126" t="s">
        <v>273</v>
      </c>
      <c r="G236" s="125" t="s">
        <v>595</v>
      </c>
      <c r="H236" s="126">
        <v>744056</v>
      </c>
      <c r="I236" s="126">
        <v>479</v>
      </c>
      <c r="J236" s="126">
        <v>512</v>
      </c>
      <c r="K236" s="126">
        <v>3.4827374000000002E-3</v>
      </c>
      <c r="L236" s="126">
        <f t="shared" si="6"/>
        <v>1.7849882445663001E-5</v>
      </c>
      <c r="M236" s="126">
        <v>0.44741376703831498</v>
      </c>
      <c r="N236" s="126">
        <f t="shared" si="7"/>
        <v>7.9862831462051748E-6</v>
      </c>
    </row>
    <row r="237" spans="1:14">
      <c r="A237" s="125" t="s">
        <v>97</v>
      </c>
      <c r="B237" s="125" t="s">
        <v>307</v>
      </c>
      <c r="C237" s="125" t="s">
        <v>308</v>
      </c>
      <c r="D237" s="125" t="s">
        <v>96</v>
      </c>
      <c r="E237" s="126">
        <v>1.1572310000000001E-3</v>
      </c>
      <c r="F237" s="126" t="s">
        <v>273</v>
      </c>
      <c r="G237" s="125" t="s">
        <v>595</v>
      </c>
      <c r="H237" s="126">
        <v>744056</v>
      </c>
      <c r="I237" s="126">
        <v>479</v>
      </c>
      <c r="J237" s="126">
        <v>512</v>
      </c>
      <c r="K237" s="126">
        <v>3.4827374000000002E-3</v>
      </c>
      <c r="L237" s="126">
        <f t="shared" si="6"/>
        <v>4.0303316841394008E-6</v>
      </c>
      <c r="M237" s="126">
        <v>0.44741376703831498</v>
      </c>
      <c r="N237" s="126">
        <f t="shared" si="7"/>
        <v>1.8032258812146855E-6</v>
      </c>
    </row>
    <row r="238" spans="1:14">
      <c r="A238" s="125" t="s">
        <v>97</v>
      </c>
      <c r="B238" s="125" t="s">
        <v>309</v>
      </c>
      <c r="C238" s="125" t="s">
        <v>310</v>
      </c>
      <c r="D238" s="125" t="s">
        <v>95</v>
      </c>
      <c r="E238" s="126">
        <v>1.1114029999999999</v>
      </c>
      <c r="F238" s="126" t="s">
        <v>199</v>
      </c>
      <c r="G238" s="125" t="s">
        <v>582</v>
      </c>
      <c r="H238" s="126">
        <v>744056</v>
      </c>
      <c r="I238" s="126">
        <v>479</v>
      </c>
      <c r="J238" s="126">
        <v>512</v>
      </c>
      <c r="K238" s="126">
        <v>2.8205251E-3</v>
      </c>
      <c r="L238" s="126">
        <f t="shared" si="6"/>
        <v>3.1347400577152996E-3</v>
      </c>
      <c r="M238" s="126">
        <v>0.44741376703831498</v>
      </c>
      <c r="N238" s="126">
        <f t="shared" si="7"/>
        <v>1.4025258579083071E-3</v>
      </c>
    </row>
    <row r="239" spans="1:14">
      <c r="A239" s="125" t="s">
        <v>97</v>
      </c>
      <c r="B239" s="125" t="s">
        <v>309</v>
      </c>
      <c r="C239" s="125" t="s">
        <v>310</v>
      </c>
      <c r="D239" s="125" t="s">
        <v>96</v>
      </c>
      <c r="E239" s="126">
        <v>0.1785513</v>
      </c>
      <c r="F239" s="126" t="s">
        <v>199</v>
      </c>
      <c r="G239" s="125" t="s">
        <v>582</v>
      </c>
      <c r="H239" s="126">
        <v>744056</v>
      </c>
      <c r="I239" s="126">
        <v>479</v>
      </c>
      <c r="J239" s="126">
        <v>512</v>
      </c>
      <c r="K239" s="126">
        <v>2.8205251E-3</v>
      </c>
      <c r="L239" s="126">
        <f t="shared" si="6"/>
        <v>5.0360842328763E-4</v>
      </c>
      <c r="M239" s="126">
        <v>0.44741376703831498</v>
      </c>
      <c r="N239" s="126">
        <f t="shared" si="7"/>
        <v>2.2532134177534482E-4</v>
      </c>
    </row>
    <row r="240" spans="1:14">
      <c r="A240" s="125" t="s">
        <v>97</v>
      </c>
      <c r="B240" s="125" t="s">
        <v>311</v>
      </c>
      <c r="C240" s="125" t="s">
        <v>312</v>
      </c>
      <c r="D240" s="125" t="s">
        <v>95</v>
      </c>
      <c r="E240" s="126">
        <v>2.22828E-3</v>
      </c>
      <c r="F240" s="126" t="s">
        <v>190</v>
      </c>
      <c r="G240" s="125" t="s">
        <v>583</v>
      </c>
      <c r="H240" s="126">
        <v>744056</v>
      </c>
      <c r="I240" s="126">
        <v>479</v>
      </c>
      <c r="J240" s="126">
        <v>512</v>
      </c>
      <c r="K240" s="126">
        <v>9.7795872000000002E-3</v>
      </c>
      <c r="L240" s="126">
        <f t="shared" si="6"/>
        <v>2.1791658566016E-5</v>
      </c>
      <c r="M240" s="126">
        <v>0.44741376703831498</v>
      </c>
      <c r="N240" s="126">
        <f t="shared" si="7"/>
        <v>9.7498880490339836E-6</v>
      </c>
    </row>
    <row r="241" spans="1:14">
      <c r="A241" s="125" t="s">
        <v>97</v>
      </c>
      <c r="B241" s="125" t="s">
        <v>311</v>
      </c>
      <c r="C241" s="125" t="s">
        <v>312</v>
      </c>
      <c r="D241" s="125" t="s">
        <v>96</v>
      </c>
      <c r="E241" s="126">
        <v>1.271529E-3</v>
      </c>
      <c r="F241" s="126" t="s">
        <v>190</v>
      </c>
      <c r="G241" s="125" t="s">
        <v>583</v>
      </c>
      <c r="H241" s="126">
        <v>744056</v>
      </c>
      <c r="I241" s="126">
        <v>479</v>
      </c>
      <c r="J241" s="126">
        <v>512</v>
      </c>
      <c r="K241" s="126">
        <v>9.7795872000000002E-3</v>
      </c>
      <c r="L241" s="126">
        <f t="shared" si="6"/>
        <v>1.24350287328288E-5</v>
      </c>
      <c r="M241" s="126">
        <v>0.44741376703831498</v>
      </c>
      <c r="N241" s="126">
        <f t="shared" si="7"/>
        <v>5.5636030485846175E-6</v>
      </c>
    </row>
    <row r="242" spans="1:14">
      <c r="A242" s="125" t="s">
        <v>97</v>
      </c>
      <c r="B242" s="125" t="s">
        <v>313</v>
      </c>
      <c r="C242" s="125" t="s">
        <v>314</v>
      </c>
      <c r="D242" s="125" t="s">
        <v>95</v>
      </c>
      <c r="E242" s="126">
        <v>0.32034689999999999</v>
      </c>
      <c r="F242" s="126" t="s">
        <v>199</v>
      </c>
      <c r="G242" s="125" t="s">
        <v>582</v>
      </c>
      <c r="H242" s="126">
        <v>744056</v>
      </c>
      <c r="I242" s="126">
        <v>479</v>
      </c>
      <c r="J242" s="126">
        <v>512</v>
      </c>
      <c r="K242" s="126">
        <v>2.8205251E-3</v>
      </c>
      <c r="L242" s="126">
        <f t="shared" si="6"/>
        <v>9.0354647215718994E-4</v>
      </c>
      <c r="M242" s="126">
        <v>0.44741376703831498</v>
      </c>
      <c r="N242" s="126">
        <f t="shared" si="7"/>
        <v>4.0425913080202835E-4</v>
      </c>
    </row>
    <row r="243" spans="1:14">
      <c r="A243" s="125" t="s">
        <v>97</v>
      </c>
      <c r="B243" s="125" t="s">
        <v>313</v>
      </c>
      <c r="C243" s="125" t="s">
        <v>314</v>
      </c>
      <c r="D243" s="125" t="s">
        <v>96</v>
      </c>
      <c r="E243" s="126">
        <v>0.1431239</v>
      </c>
      <c r="F243" s="126" t="s">
        <v>199</v>
      </c>
      <c r="G243" s="125" t="s">
        <v>582</v>
      </c>
      <c r="H243" s="126">
        <v>744056</v>
      </c>
      <c r="I243" s="126">
        <v>479</v>
      </c>
      <c r="J243" s="126">
        <v>512</v>
      </c>
      <c r="K243" s="126">
        <v>2.8205251E-3</v>
      </c>
      <c r="L243" s="126">
        <f t="shared" si="6"/>
        <v>4.0368455235989E-4</v>
      </c>
      <c r="M243" s="126">
        <v>0.44741376703831498</v>
      </c>
      <c r="N243" s="126">
        <f t="shared" si="7"/>
        <v>1.806140262665143E-4</v>
      </c>
    </row>
    <row r="244" spans="1:14">
      <c r="A244" s="125" t="s">
        <v>97</v>
      </c>
      <c r="B244" s="125" t="s">
        <v>315</v>
      </c>
      <c r="C244" s="125" t="s">
        <v>316</v>
      </c>
      <c r="D244" s="125" t="s">
        <v>95</v>
      </c>
      <c r="E244" s="126">
        <v>2.5712299999999999E-3</v>
      </c>
      <c r="F244" s="126" t="s">
        <v>199</v>
      </c>
      <c r="G244" s="125" t="s">
        <v>582</v>
      </c>
      <c r="H244" s="126">
        <v>744056</v>
      </c>
      <c r="I244" s="126">
        <v>479</v>
      </c>
      <c r="J244" s="126">
        <v>512</v>
      </c>
      <c r="K244" s="126">
        <v>2.8205251E-3</v>
      </c>
      <c r="L244" s="126">
        <f t="shared" si="6"/>
        <v>7.2522187528729996E-6</v>
      </c>
      <c r="M244" s="126">
        <v>0.44741376703831498</v>
      </c>
      <c r="N244" s="126">
        <f t="shared" si="7"/>
        <v>3.2447425116088195E-6</v>
      </c>
    </row>
    <row r="245" spans="1:14">
      <c r="A245" s="125" t="s">
        <v>97</v>
      </c>
      <c r="B245" s="125" t="s">
        <v>315</v>
      </c>
      <c r="C245" s="125" t="s">
        <v>316</v>
      </c>
      <c r="D245" s="125" t="s">
        <v>96</v>
      </c>
      <c r="E245" s="126">
        <v>1.23033E-3</v>
      </c>
      <c r="F245" s="126" t="s">
        <v>199</v>
      </c>
      <c r="G245" s="125" t="s">
        <v>582</v>
      </c>
      <c r="H245" s="126">
        <v>744056</v>
      </c>
      <c r="I245" s="126">
        <v>479</v>
      </c>
      <c r="J245" s="126">
        <v>512</v>
      </c>
      <c r="K245" s="126">
        <v>2.8205251E-3</v>
      </c>
      <c r="L245" s="126">
        <f t="shared" si="6"/>
        <v>3.4701766462829997E-6</v>
      </c>
      <c r="M245" s="126">
        <v>0.44741376703831498</v>
      </c>
      <c r="N245" s="126">
        <f t="shared" si="7"/>
        <v>1.5526048056018632E-6</v>
      </c>
    </row>
    <row r="246" spans="1:14">
      <c r="A246" s="125" t="s">
        <v>97</v>
      </c>
      <c r="B246" s="125" t="s">
        <v>317</v>
      </c>
      <c r="C246" s="125" t="s">
        <v>318</v>
      </c>
      <c r="D246" s="125" t="s">
        <v>95</v>
      </c>
      <c r="E246" s="126">
        <v>8.0105899999999994E-2</v>
      </c>
      <c r="F246" s="126" t="s">
        <v>273</v>
      </c>
      <c r="G246" s="125" t="s">
        <v>595</v>
      </c>
      <c r="H246" s="126">
        <v>744056</v>
      </c>
      <c r="I246" s="126">
        <v>479</v>
      </c>
      <c r="J246" s="126">
        <v>512</v>
      </c>
      <c r="K246" s="126">
        <v>3.4827374000000002E-3</v>
      </c>
      <c r="L246" s="126">
        <f t="shared" si="6"/>
        <v>2.7898781389066002E-4</v>
      </c>
      <c r="M246" s="126">
        <v>0.44741376703831498</v>
      </c>
      <c r="N246" s="126">
        <f t="shared" si="7"/>
        <v>1.2482298877060453E-4</v>
      </c>
    </row>
    <row r="247" spans="1:14">
      <c r="A247" s="125" t="s">
        <v>97</v>
      </c>
      <c r="B247" s="125" t="s">
        <v>317</v>
      </c>
      <c r="C247" s="125" t="s">
        <v>318</v>
      </c>
      <c r="D247" s="125" t="s">
        <v>96</v>
      </c>
      <c r="E247" s="126">
        <v>3.8201970000000002E-2</v>
      </c>
      <c r="F247" s="126" t="s">
        <v>273</v>
      </c>
      <c r="G247" s="125" t="s">
        <v>595</v>
      </c>
      <c r="H247" s="126">
        <v>744056</v>
      </c>
      <c r="I247" s="126">
        <v>479</v>
      </c>
      <c r="J247" s="126">
        <v>512</v>
      </c>
      <c r="K247" s="126">
        <v>3.4827374000000002E-3</v>
      </c>
      <c r="L247" s="126">
        <f t="shared" si="6"/>
        <v>1.3304742967267801E-4</v>
      </c>
      <c r="M247" s="126">
        <v>0.44741376703831498</v>
      </c>
      <c r="N247" s="126">
        <f t="shared" si="7"/>
        <v>5.9527251704618155E-5</v>
      </c>
    </row>
    <row r="248" spans="1:14">
      <c r="A248" s="125" t="s">
        <v>97</v>
      </c>
      <c r="B248" s="125" t="s">
        <v>319</v>
      </c>
      <c r="C248" s="125" t="s">
        <v>320</v>
      </c>
      <c r="D248" s="125" t="s">
        <v>95</v>
      </c>
      <c r="E248" s="126">
        <v>0.57588510000000004</v>
      </c>
      <c r="F248" s="126" t="s">
        <v>199</v>
      </c>
      <c r="G248" s="125" t="s">
        <v>582</v>
      </c>
      <c r="H248" s="126">
        <v>744056</v>
      </c>
      <c r="I248" s="126">
        <v>479</v>
      </c>
      <c r="J248" s="126">
        <v>512</v>
      </c>
      <c r="K248" s="126">
        <v>2.8205251E-3</v>
      </c>
      <c r="L248" s="126">
        <f t="shared" si="6"/>
        <v>1.62429837926601E-3</v>
      </c>
      <c r="M248" s="126">
        <v>0.44741376703831498</v>
      </c>
      <c r="N248" s="126">
        <f t="shared" si="7"/>
        <v>7.2673345666163518E-4</v>
      </c>
    </row>
    <row r="249" spans="1:14">
      <c r="A249" s="125" t="s">
        <v>97</v>
      </c>
      <c r="B249" s="125" t="s">
        <v>319</v>
      </c>
      <c r="C249" s="125" t="s">
        <v>320</v>
      </c>
      <c r="D249" s="125" t="s">
        <v>96</v>
      </c>
      <c r="E249" s="126">
        <v>0.31507859999999999</v>
      </c>
      <c r="F249" s="126" t="s">
        <v>199</v>
      </c>
      <c r="G249" s="125" t="s">
        <v>582</v>
      </c>
      <c r="H249" s="126">
        <v>744056</v>
      </c>
      <c r="I249" s="126">
        <v>479</v>
      </c>
      <c r="J249" s="126">
        <v>512</v>
      </c>
      <c r="K249" s="126">
        <v>2.8205251E-3</v>
      </c>
      <c r="L249" s="126">
        <f t="shared" si="6"/>
        <v>8.8868709977285999E-4</v>
      </c>
      <c r="M249" s="126">
        <v>0.44741376703831498</v>
      </c>
      <c r="N249" s="126">
        <f t="shared" si="7"/>
        <v>3.9761084302773015E-4</v>
      </c>
    </row>
    <row r="250" spans="1:14">
      <c r="A250" s="125" t="s">
        <v>97</v>
      </c>
      <c r="B250" s="125" t="s">
        <v>321</v>
      </c>
      <c r="C250" s="125" t="s">
        <v>322</v>
      </c>
      <c r="D250" s="125" t="s">
        <v>95</v>
      </c>
      <c r="E250" s="126">
        <v>0.22798669999999999</v>
      </c>
      <c r="F250" s="126" t="s">
        <v>206</v>
      </c>
      <c r="G250" s="125" t="s">
        <v>613</v>
      </c>
      <c r="H250" s="126">
        <v>744056</v>
      </c>
      <c r="I250" s="126">
        <v>479</v>
      </c>
      <c r="J250" s="126">
        <v>512</v>
      </c>
      <c r="K250" s="126">
        <v>8.9434961E-3</v>
      </c>
      <c r="L250" s="126">
        <f t="shared" si="6"/>
        <v>2.0389981623018701E-3</v>
      </c>
      <c r="M250" s="126">
        <v>0.44741376703831498</v>
      </c>
      <c r="N250" s="126">
        <f t="shared" si="7"/>
        <v>9.1227584877968124E-4</v>
      </c>
    </row>
    <row r="251" spans="1:14">
      <c r="A251" s="125" t="s">
        <v>97</v>
      </c>
      <c r="B251" s="125" t="s">
        <v>321</v>
      </c>
      <c r="C251" s="125" t="s">
        <v>322</v>
      </c>
      <c r="D251" s="125" t="s">
        <v>96</v>
      </c>
      <c r="E251" s="126">
        <v>4.9497760000000002E-2</v>
      </c>
      <c r="F251" s="126" t="s">
        <v>206</v>
      </c>
      <c r="G251" s="125" t="s">
        <v>613</v>
      </c>
      <c r="H251" s="126">
        <v>744056</v>
      </c>
      <c r="I251" s="126">
        <v>479</v>
      </c>
      <c r="J251" s="126">
        <v>512</v>
      </c>
      <c r="K251" s="126">
        <v>8.9434961E-3</v>
      </c>
      <c r="L251" s="126">
        <f t="shared" si="6"/>
        <v>4.4268302351873603E-4</v>
      </c>
      <c r="M251" s="126">
        <v>0.44741376703831498</v>
      </c>
      <c r="N251" s="126">
        <f t="shared" si="7"/>
        <v>1.9806247915642869E-4</v>
      </c>
    </row>
    <row r="252" spans="1:14">
      <c r="A252" s="125" t="s">
        <v>97</v>
      </c>
      <c r="B252" s="125" t="s">
        <v>323</v>
      </c>
      <c r="C252" s="125" t="s">
        <v>324</v>
      </c>
      <c r="D252" s="125" t="s">
        <v>95</v>
      </c>
      <c r="E252" s="126">
        <v>241.00720000000001</v>
      </c>
      <c r="F252" s="126" t="s">
        <v>190</v>
      </c>
      <c r="G252" s="125" t="s">
        <v>583</v>
      </c>
      <c r="H252" s="126">
        <v>744056</v>
      </c>
      <c r="I252" s="126">
        <v>479</v>
      </c>
      <c r="J252" s="126">
        <v>512</v>
      </c>
      <c r="K252" s="126">
        <v>9.7795872000000002E-3</v>
      </c>
      <c r="L252" s="126">
        <f t="shared" si="6"/>
        <v>2.3569509282278402</v>
      </c>
      <c r="M252" s="126">
        <v>0.44741376703831498</v>
      </c>
      <c r="N252" s="126">
        <f t="shared" si="7"/>
        <v>1.0545322935228711</v>
      </c>
    </row>
    <row r="253" spans="1:14">
      <c r="A253" s="125" t="s">
        <v>97</v>
      </c>
      <c r="B253" s="125" t="s">
        <v>323</v>
      </c>
      <c r="C253" s="125" t="s">
        <v>324</v>
      </c>
      <c r="D253" s="125" t="s">
        <v>96</v>
      </c>
      <c r="E253" s="126">
        <v>17.971530000000001</v>
      </c>
      <c r="F253" s="126" t="s">
        <v>190</v>
      </c>
      <c r="G253" s="125" t="s">
        <v>583</v>
      </c>
      <c r="H253" s="126">
        <v>744056</v>
      </c>
      <c r="I253" s="126">
        <v>479</v>
      </c>
      <c r="J253" s="126">
        <v>512</v>
      </c>
      <c r="K253" s="126">
        <v>9.7795872000000002E-3</v>
      </c>
      <c r="L253" s="126">
        <f t="shared" si="6"/>
        <v>0.17575414475241602</v>
      </c>
      <c r="M253" s="126">
        <v>0.44741376703831498</v>
      </c>
      <c r="N253" s="126">
        <f t="shared" si="7"/>
        <v>7.8634823976275747E-2</v>
      </c>
    </row>
    <row r="254" spans="1:14">
      <c r="A254" s="125" t="s">
        <v>97</v>
      </c>
      <c r="B254" s="125" t="s">
        <v>325</v>
      </c>
      <c r="C254" s="125" t="s">
        <v>326</v>
      </c>
      <c r="D254" s="125" t="s">
        <v>95</v>
      </c>
      <c r="E254" s="126">
        <v>3.562894</v>
      </c>
      <c r="F254" s="126" t="s">
        <v>199</v>
      </c>
      <c r="G254" s="125" t="s">
        <v>582</v>
      </c>
      <c r="H254" s="126">
        <v>744056</v>
      </c>
      <c r="I254" s="126">
        <v>479</v>
      </c>
      <c r="J254" s="126">
        <v>512</v>
      </c>
      <c r="K254" s="126">
        <v>2.8205251E-3</v>
      </c>
      <c r="L254" s="126">
        <f t="shared" si="6"/>
        <v>1.00492319556394E-2</v>
      </c>
      <c r="M254" s="126">
        <v>0.44741376703831498</v>
      </c>
      <c r="N254" s="126">
        <f t="shared" si="7"/>
        <v>4.4961647251144368E-3</v>
      </c>
    </row>
    <row r="255" spans="1:14">
      <c r="A255" s="125" t="s">
        <v>97</v>
      </c>
      <c r="B255" s="125" t="s">
        <v>325</v>
      </c>
      <c r="C255" s="125" t="s">
        <v>326</v>
      </c>
      <c r="D255" s="125" t="s">
        <v>96</v>
      </c>
      <c r="E255" s="126">
        <v>0.2047061</v>
      </c>
      <c r="F255" s="126" t="s">
        <v>199</v>
      </c>
      <c r="G255" s="125" t="s">
        <v>582</v>
      </c>
      <c r="H255" s="126">
        <v>744056</v>
      </c>
      <c r="I255" s="126">
        <v>479</v>
      </c>
      <c r="J255" s="126">
        <v>512</v>
      </c>
      <c r="K255" s="126">
        <v>2.8205251E-3</v>
      </c>
      <c r="L255" s="126">
        <f t="shared" si="6"/>
        <v>5.7737869317310998E-4</v>
      </c>
      <c r="M255" s="126">
        <v>0.44741376703831498</v>
      </c>
      <c r="N255" s="126">
        <f t="shared" si="7"/>
        <v>2.5832717612024055E-4</v>
      </c>
    </row>
    <row r="256" spans="1:14">
      <c r="A256" s="125" t="s">
        <v>97</v>
      </c>
      <c r="B256" s="125" t="s">
        <v>327</v>
      </c>
      <c r="C256" s="125" t="s">
        <v>328</v>
      </c>
      <c r="D256" s="125" t="s">
        <v>95</v>
      </c>
      <c r="E256" s="126">
        <v>15.06648</v>
      </c>
      <c r="F256" s="126" t="s">
        <v>199</v>
      </c>
      <c r="G256" s="125" t="s">
        <v>582</v>
      </c>
      <c r="H256" s="126">
        <v>744056</v>
      </c>
      <c r="I256" s="126">
        <v>479</v>
      </c>
      <c r="J256" s="126">
        <v>512</v>
      </c>
      <c r="K256" s="126">
        <v>2.8205251E-3</v>
      </c>
      <c r="L256" s="126">
        <f t="shared" si="6"/>
        <v>4.2495385008648003E-2</v>
      </c>
      <c r="M256" s="126">
        <v>0.44741376703831498</v>
      </c>
      <c r="N256" s="126">
        <f t="shared" si="7"/>
        <v>1.9013020288462742E-2</v>
      </c>
    </row>
    <row r="257" spans="1:14">
      <c r="A257" s="125" t="s">
        <v>97</v>
      </c>
      <c r="B257" s="125" t="s">
        <v>327</v>
      </c>
      <c r="C257" s="125" t="s">
        <v>328</v>
      </c>
      <c r="D257" s="125" t="s">
        <v>96</v>
      </c>
      <c r="E257" s="126">
        <v>0.67178389999999999</v>
      </c>
      <c r="F257" s="126" t="s">
        <v>199</v>
      </c>
      <c r="G257" s="125" t="s">
        <v>582</v>
      </c>
      <c r="H257" s="126">
        <v>744056</v>
      </c>
      <c r="I257" s="126">
        <v>479</v>
      </c>
      <c r="J257" s="126">
        <v>512</v>
      </c>
      <c r="K257" s="126">
        <v>2.8205251E-3</v>
      </c>
      <c r="L257" s="126">
        <f t="shared" si="6"/>
        <v>1.8947833517258899E-3</v>
      </c>
      <c r="M257" s="126">
        <v>0.44741376703831498</v>
      </c>
      <c r="N257" s="126">
        <f t="shared" si="7"/>
        <v>8.4775215711716488E-4</v>
      </c>
    </row>
    <row r="258" spans="1:14">
      <c r="A258" s="125" t="s">
        <v>97</v>
      </c>
      <c r="B258" s="125" t="s">
        <v>329</v>
      </c>
      <c r="C258" s="125" t="s">
        <v>330</v>
      </c>
      <c r="D258" s="125" t="s">
        <v>95</v>
      </c>
      <c r="E258" s="126">
        <v>0.83322300000000005</v>
      </c>
      <c r="F258" s="126" t="s">
        <v>265</v>
      </c>
      <c r="G258" s="125" t="s">
        <v>615</v>
      </c>
      <c r="H258" s="126">
        <v>744056</v>
      </c>
      <c r="I258" s="126">
        <v>479</v>
      </c>
      <c r="J258" s="126">
        <v>512</v>
      </c>
      <c r="K258" s="126">
        <v>7.4486172000000003E-3</v>
      </c>
      <c r="L258" s="126">
        <f t="shared" si="6"/>
        <v>6.2063591692356002E-3</v>
      </c>
      <c r="M258" s="126">
        <v>0.44741376703831498</v>
      </c>
      <c r="N258" s="126">
        <f t="shared" si="7"/>
        <v>2.7768105355004871E-3</v>
      </c>
    </row>
    <row r="259" spans="1:14">
      <c r="A259" s="125" t="s">
        <v>97</v>
      </c>
      <c r="B259" s="125" t="s">
        <v>329</v>
      </c>
      <c r="C259" s="125" t="s">
        <v>330</v>
      </c>
      <c r="D259" s="125" t="s">
        <v>96</v>
      </c>
      <c r="E259" s="126">
        <v>7.2288089999999999E-2</v>
      </c>
      <c r="F259" s="126" t="s">
        <v>265</v>
      </c>
      <c r="G259" s="125" t="s">
        <v>615</v>
      </c>
      <c r="H259" s="126">
        <v>744056</v>
      </c>
      <c r="I259" s="126">
        <v>479</v>
      </c>
      <c r="J259" s="126">
        <v>512</v>
      </c>
      <c r="K259" s="126">
        <v>7.4486172000000003E-3</v>
      </c>
      <c r="L259" s="126">
        <f t="shared" si="6"/>
        <v>5.3844631052914801E-4</v>
      </c>
      <c r="M259" s="126">
        <v>0.44741376703831498</v>
      </c>
      <c r="N259" s="126">
        <f t="shared" si="7"/>
        <v>2.4090829214172844E-4</v>
      </c>
    </row>
    <row r="260" spans="1:14">
      <c r="A260" s="125" t="s">
        <v>97</v>
      </c>
      <c r="B260" s="125" t="s">
        <v>331</v>
      </c>
      <c r="C260" s="125" t="s">
        <v>332</v>
      </c>
      <c r="D260" s="125" t="s">
        <v>95</v>
      </c>
      <c r="E260" s="126">
        <v>6.6185169999999998</v>
      </c>
      <c r="F260" s="126" t="s">
        <v>183</v>
      </c>
      <c r="G260" s="125" t="s">
        <v>591</v>
      </c>
      <c r="H260" s="126">
        <v>744056</v>
      </c>
      <c r="I260" s="126">
        <v>479</v>
      </c>
      <c r="J260" s="126">
        <v>512</v>
      </c>
      <c r="K260" s="126">
        <v>7.0290007000000003E-3</v>
      </c>
      <c r="L260" s="126">
        <f t="shared" ref="L260:L323" si="8">E260*K260</f>
        <v>4.6521560625961904E-2</v>
      </c>
      <c r="M260" s="126">
        <v>0.44741376703831498</v>
      </c>
      <c r="N260" s="126">
        <f t="shared" ref="N260:N323" si="9">L260*M260</f>
        <v>2.0814386688162965E-2</v>
      </c>
    </row>
    <row r="261" spans="1:14">
      <c r="A261" s="125" t="s">
        <v>97</v>
      </c>
      <c r="B261" s="125" t="s">
        <v>331</v>
      </c>
      <c r="C261" s="125" t="s">
        <v>332</v>
      </c>
      <c r="D261" s="125" t="s">
        <v>96</v>
      </c>
      <c r="E261" s="126">
        <v>0.56739799999999996</v>
      </c>
      <c r="F261" s="126" t="s">
        <v>183</v>
      </c>
      <c r="G261" s="125" t="s">
        <v>591</v>
      </c>
      <c r="H261" s="126">
        <v>744056</v>
      </c>
      <c r="I261" s="126">
        <v>479</v>
      </c>
      <c r="J261" s="126">
        <v>512</v>
      </c>
      <c r="K261" s="126">
        <v>7.0290007000000003E-3</v>
      </c>
      <c r="L261" s="126">
        <f t="shared" si="8"/>
        <v>3.9882409391786E-3</v>
      </c>
      <c r="M261" s="126">
        <v>0.44741376703831498</v>
      </c>
      <c r="N261" s="126">
        <f t="shared" si="9"/>
        <v>1.7843939024543246E-3</v>
      </c>
    </row>
    <row r="262" spans="1:14">
      <c r="A262" s="125" t="s">
        <v>97</v>
      </c>
      <c r="B262" s="125" t="s">
        <v>333</v>
      </c>
      <c r="C262" s="125" t="s">
        <v>334</v>
      </c>
      <c r="D262" s="125" t="s">
        <v>95</v>
      </c>
      <c r="E262" s="126">
        <v>94.150369999999995</v>
      </c>
      <c r="F262" s="126" t="s">
        <v>273</v>
      </c>
      <c r="G262" s="125" t="s">
        <v>595</v>
      </c>
      <c r="H262" s="126">
        <v>744056</v>
      </c>
      <c r="I262" s="126">
        <v>479</v>
      </c>
      <c r="J262" s="126">
        <v>512</v>
      </c>
      <c r="K262" s="126">
        <v>3.4827374000000002E-3</v>
      </c>
      <c r="L262" s="126">
        <f t="shared" si="8"/>
        <v>0.32790101482283801</v>
      </c>
      <c r="M262" s="126">
        <v>0.44741376703831498</v>
      </c>
      <c r="N262" s="126">
        <f t="shared" si="9"/>
        <v>0.14670742825757233</v>
      </c>
    </row>
    <row r="263" spans="1:14">
      <c r="A263" s="125" t="s">
        <v>97</v>
      </c>
      <c r="B263" s="125" t="s">
        <v>333</v>
      </c>
      <c r="C263" s="125" t="s">
        <v>334</v>
      </c>
      <c r="D263" s="125" t="s">
        <v>96</v>
      </c>
      <c r="E263" s="126">
        <v>7.0195559999999997</v>
      </c>
      <c r="F263" s="126" t="s">
        <v>273</v>
      </c>
      <c r="G263" s="125" t="s">
        <v>595</v>
      </c>
      <c r="H263" s="126">
        <v>744056</v>
      </c>
      <c r="I263" s="126">
        <v>479</v>
      </c>
      <c r="J263" s="126">
        <v>512</v>
      </c>
      <c r="K263" s="126">
        <v>3.4827374000000002E-3</v>
      </c>
      <c r="L263" s="126">
        <f t="shared" si="8"/>
        <v>2.4447270212594401E-2</v>
      </c>
      <c r="M263" s="126">
        <v>0.44741376703831498</v>
      </c>
      <c r="N263" s="126">
        <f t="shared" si="9"/>
        <v>1.0938045259620449E-2</v>
      </c>
    </row>
    <row r="264" spans="1:14">
      <c r="A264" s="125" t="s">
        <v>97</v>
      </c>
      <c r="B264" s="125" t="s">
        <v>335</v>
      </c>
      <c r="C264" s="125" t="s">
        <v>336</v>
      </c>
      <c r="D264" s="125" t="s">
        <v>95</v>
      </c>
      <c r="E264" s="126">
        <v>13.747680000000001</v>
      </c>
      <c r="F264" s="126" t="s">
        <v>199</v>
      </c>
      <c r="G264" s="125" t="s">
        <v>582</v>
      </c>
      <c r="H264" s="126">
        <v>744056</v>
      </c>
      <c r="I264" s="126">
        <v>479</v>
      </c>
      <c r="J264" s="126">
        <v>512</v>
      </c>
      <c r="K264" s="126">
        <v>2.8205251E-3</v>
      </c>
      <c r="L264" s="126">
        <f t="shared" si="8"/>
        <v>3.8775676506768005E-2</v>
      </c>
      <c r="M264" s="126">
        <v>0.44741376703831498</v>
      </c>
      <c r="N264" s="126">
        <f t="shared" si="9"/>
        <v>1.7348771495352164E-2</v>
      </c>
    </row>
    <row r="265" spans="1:14">
      <c r="A265" s="125" t="s">
        <v>97</v>
      </c>
      <c r="B265" s="125" t="s">
        <v>335</v>
      </c>
      <c r="C265" s="125" t="s">
        <v>336</v>
      </c>
      <c r="D265" s="125" t="s">
        <v>96</v>
      </c>
      <c r="E265" s="126">
        <v>1.4395819999999999</v>
      </c>
      <c r="F265" s="126" t="s">
        <v>199</v>
      </c>
      <c r="G265" s="125" t="s">
        <v>582</v>
      </c>
      <c r="H265" s="126">
        <v>744056</v>
      </c>
      <c r="I265" s="126">
        <v>479</v>
      </c>
      <c r="J265" s="126">
        <v>512</v>
      </c>
      <c r="K265" s="126">
        <v>2.8205251E-3</v>
      </c>
      <c r="L265" s="126">
        <f t="shared" si="8"/>
        <v>4.0603771645082E-3</v>
      </c>
      <c r="M265" s="126">
        <v>0.44741376703831498</v>
      </c>
      <c r="N265" s="126">
        <f t="shared" si="9"/>
        <v>1.8166686427689657E-3</v>
      </c>
    </row>
    <row r="266" spans="1:14">
      <c r="A266" s="125" t="s">
        <v>97</v>
      </c>
      <c r="B266" s="125" t="s">
        <v>337</v>
      </c>
      <c r="C266" s="125" t="s">
        <v>338</v>
      </c>
      <c r="D266" s="125" t="s">
        <v>95</v>
      </c>
      <c r="E266" s="126">
        <v>5.2835020000000004</v>
      </c>
      <c r="F266" s="126" t="s">
        <v>339</v>
      </c>
      <c r="G266" s="125" t="s">
        <v>617</v>
      </c>
      <c r="H266" s="126">
        <v>744056</v>
      </c>
      <c r="I266" s="126">
        <v>479</v>
      </c>
      <c r="J266" s="126">
        <v>512</v>
      </c>
      <c r="K266" s="126">
        <v>7.2156607999999997E-2</v>
      </c>
      <c r="L266" s="126">
        <f t="shared" si="8"/>
        <v>0.38123958268121599</v>
      </c>
      <c r="M266" s="126">
        <v>0.44741376703831498</v>
      </c>
      <c r="N266" s="126">
        <f t="shared" si="9"/>
        <v>0.170571837831518</v>
      </c>
    </row>
    <row r="267" spans="1:14">
      <c r="A267" s="125" t="s">
        <v>97</v>
      </c>
      <c r="B267" s="125" t="s">
        <v>337</v>
      </c>
      <c r="C267" s="125" t="s">
        <v>338</v>
      </c>
      <c r="D267" s="125" t="s">
        <v>96</v>
      </c>
      <c r="E267" s="126">
        <v>24.16178</v>
      </c>
      <c r="F267" s="126" t="s">
        <v>339</v>
      </c>
      <c r="G267" s="125" t="s">
        <v>617</v>
      </c>
      <c r="H267" s="126">
        <v>744056</v>
      </c>
      <c r="I267" s="126">
        <v>479</v>
      </c>
      <c r="J267" s="126">
        <v>512</v>
      </c>
      <c r="K267" s="126">
        <v>7.2156607999999997E-2</v>
      </c>
      <c r="L267" s="126">
        <f t="shared" si="8"/>
        <v>1.74343208804224</v>
      </c>
      <c r="M267" s="126">
        <v>0.44741376703831498</v>
      </c>
      <c r="N267" s="126">
        <f t="shared" si="9"/>
        <v>0.78003551808645388</v>
      </c>
    </row>
    <row r="268" spans="1:14">
      <c r="A268" s="125" t="s">
        <v>97</v>
      </c>
      <c r="B268" s="125" t="s">
        <v>340</v>
      </c>
      <c r="C268" s="125" t="s">
        <v>341</v>
      </c>
      <c r="D268" s="125" t="s">
        <v>95</v>
      </c>
      <c r="E268" s="126">
        <v>3.067132</v>
      </c>
      <c r="F268" s="126" t="s">
        <v>339</v>
      </c>
      <c r="G268" s="125" t="s">
        <v>617</v>
      </c>
      <c r="H268" s="126">
        <v>744056</v>
      </c>
      <c r="I268" s="126">
        <v>479</v>
      </c>
      <c r="J268" s="126">
        <v>512</v>
      </c>
      <c r="K268" s="126">
        <v>7.2156607999999997E-2</v>
      </c>
      <c r="L268" s="126">
        <f t="shared" si="8"/>
        <v>0.221313841408256</v>
      </c>
      <c r="M268" s="126">
        <v>0.44741376703831498</v>
      </c>
      <c r="N268" s="126">
        <f t="shared" si="9"/>
        <v>9.901885948218804E-2</v>
      </c>
    </row>
    <row r="269" spans="1:14">
      <c r="A269" s="125" t="s">
        <v>97</v>
      </c>
      <c r="B269" s="125" t="s">
        <v>340</v>
      </c>
      <c r="C269" s="125" t="s">
        <v>341</v>
      </c>
      <c r="D269" s="125" t="s">
        <v>96</v>
      </c>
      <c r="E269" s="126">
        <v>4.802295</v>
      </c>
      <c r="F269" s="126" t="s">
        <v>339</v>
      </c>
      <c r="G269" s="125" t="s">
        <v>617</v>
      </c>
      <c r="H269" s="126">
        <v>744056</v>
      </c>
      <c r="I269" s="126">
        <v>479</v>
      </c>
      <c r="J269" s="126">
        <v>512</v>
      </c>
      <c r="K269" s="126">
        <v>7.2156607999999997E-2</v>
      </c>
      <c r="L269" s="126">
        <f t="shared" si="8"/>
        <v>0.34651731781535999</v>
      </c>
      <c r="M269" s="126">
        <v>0.44741376703831498</v>
      </c>
      <c r="N269" s="126">
        <f t="shared" si="9"/>
        <v>0.15503661850778322</v>
      </c>
    </row>
    <row r="270" spans="1:14">
      <c r="A270" s="125" t="s">
        <v>97</v>
      </c>
      <c r="B270" s="125" t="s">
        <v>342</v>
      </c>
      <c r="C270" s="125" t="s">
        <v>343</v>
      </c>
      <c r="D270" s="125" t="s">
        <v>95</v>
      </c>
      <c r="E270" s="126">
        <v>3.0948929999999999</v>
      </c>
      <c r="F270" s="126" t="s">
        <v>339</v>
      </c>
      <c r="G270" s="125" t="s">
        <v>617</v>
      </c>
      <c r="H270" s="126">
        <v>744056</v>
      </c>
      <c r="I270" s="126">
        <v>479</v>
      </c>
      <c r="J270" s="126">
        <v>512</v>
      </c>
      <c r="K270" s="126">
        <v>7.2156607999999997E-2</v>
      </c>
      <c r="L270" s="126">
        <f t="shared" si="8"/>
        <v>0.22331698100294398</v>
      </c>
      <c r="M270" s="126">
        <v>0.44741376703831498</v>
      </c>
      <c r="N270" s="126">
        <f t="shared" si="9"/>
        <v>9.9915091714150986E-2</v>
      </c>
    </row>
    <row r="271" spans="1:14">
      <c r="A271" s="125" t="s">
        <v>97</v>
      </c>
      <c r="B271" s="125" t="s">
        <v>342</v>
      </c>
      <c r="C271" s="125" t="s">
        <v>343</v>
      </c>
      <c r="D271" s="125" t="s">
        <v>96</v>
      </c>
      <c r="E271" s="126">
        <v>0.17651539999999999</v>
      </c>
      <c r="F271" s="126" t="s">
        <v>339</v>
      </c>
      <c r="G271" s="125" t="s">
        <v>617</v>
      </c>
      <c r="H271" s="126">
        <v>744056</v>
      </c>
      <c r="I271" s="126">
        <v>479</v>
      </c>
      <c r="J271" s="126">
        <v>512</v>
      </c>
      <c r="K271" s="126">
        <v>7.2156607999999997E-2</v>
      </c>
      <c r="L271" s="126">
        <f t="shared" si="8"/>
        <v>1.2736752523763198E-2</v>
      </c>
      <c r="M271" s="126">
        <v>0.44741376703831498</v>
      </c>
      <c r="N271" s="126">
        <f t="shared" si="9"/>
        <v>5.698598426491658E-3</v>
      </c>
    </row>
    <row r="272" spans="1:14">
      <c r="A272" s="125" t="s">
        <v>97</v>
      </c>
      <c r="B272" s="125" t="s">
        <v>415</v>
      </c>
      <c r="C272" s="125" t="s">
        <v>416</v>
      </c>
      <c r="D272" s="125" t="s">
        <v>95</v>
      </c>
      <c r="E272" s="126">
        <v>32.69867</v>
      </c>
      <c r="F272" s="126" t="s">
        <v>346</v>
      </c>
      <c r="G272" s="125" t="s">
        <v>590</v>
      </c>
      <c r="H272" s="126">
        <v>744056</v>
      </c>
      <c r="I272" s="126">
        <v>479</v>
      </c>
      <c r="J272" s="126">
        <v>512</v>
      </c>
      <c r="K272" s="126">
        <v>3.1077255000000002E-3</v>
      </c>
      <c r="L272" s="126">
        <f t="shared" si="8"/>
        <v>0.101618490575085</v>
      </c>
      <c r="M272" s="126">
        <v>0.44741376703831498</v>
      </c>
      <c r="N272" s="126">
        <f t="shared" si="9"/>
        <v>4.5465511668946287E-2</v>
      </c>
    </row>
    <row r="273" spans="1:14">
      <c r="A273" s="125" t="s">
        <v>97</v>
      </c>
      <c r="B273" s="125" t="s">
        <v>415</v>
      </c>
      <c r="C273" s="125" t="s">
        <v>416</v>
      </c>
      <c r="D273" s="125" t="s">
        <v>96</v>
      </c>
      <c r="E273" s="126">
        <v>1.757414</v>
      </c>
      <c r="F273" s="126" t="s">
        <v>346</v>
      </c>
      <c r="G273" s="125" t="s">
        <v>590</v>
      </c>
      <c r="H273" s="126">
        <v>744056</v>
      </c>
      <c r="I273" s="126">
        <v>479</v>
      </c>
      <c r="J273" s="126">
        <v>512</v>
      </c>
      <c r="K273" s="126">
        <v>3.1077255000000002E-3</v>
      </c>
      <c r="L273" s="126">
        <f t="shared" si="8"/>
        <v>5.4615603018570002E-3</v>
      </c>
      <c r="M273" s="126">
        <v>0.44741376703831498</v>
      </c>
      <c r="N273" s="126">
        <f t="shared" si="9"/>
        <v>2.4435772685607571E-3</v>
      </c>
    </row>
    <row r="274" spans="1:14">
      <c r="A274" s="125" t="s">
        <v>97</v>
      </c>
      <c r="B274" s="125" t="s">
        <v>344</v>
      </c>
      <c r="C274" s="125" t="s">
        <v>345</v>
      </c>
      <c r="D274" s="125" t="s">
        <v>95</v>
      </c>
      <c r="E274" s="126">
        <v>2.0150380000000001</v>
      </c>
      <c r="F274" s="126" t="s">
        <v>346</v>
      </c>
      <c r="G274" s="125" t="s">
        <v>590</v>
      </c>
      <c r="H274" s="126">
        <v>744056</v>
      </c>
      <c r="I274" s="126">
        <v>479</v>
      </c>
      <c r="J274" s="126">
        <v>512</v>
      </c>
      <c r="K274" s="126">
        <v>3.1077255000000002E-3</v>
      </c>
      <c r="L274" s="126">
        <f t="shared" si="8"/>
        <v>6.2621849760690004E-3</v>
      </c>
      <c r="M274" s="126">
        <v>0.44741376703831498</v>
      </c>
      <c r="N274" s="126">
        <f t="shared" si="9"/>
        <v>2.801787770033772E-3</v>
      </c>
    </row>
    <row r="275" spans="1:14">
      <c r="A275" s="125" t="s">
        <v>97</v>
      </c>
      <c r="B275" s="125" t="s">
        <v>344</v>
      </c>
      <c r="C275" s="125" t="s">
        <v>345</v>
      </c>
      <c r="D275" s="125" t="s">
        <v>96</v>
      </c>
      <c r="E275" s="126">
        <v>0.3154883</v>
      </c>
      <c r="F275" s="126" t="s">
        <v>346</v>
      </c>
      <c r="G275" s="125" t="s">
        <v>590</v>
      </c>
      <c r="H275" s="126">
        <v>744056</v>
      </c>
      <c r="I275" s="126">
        <v>479</v>
      </c>
      <c r="J275" s="126">
        <v>512</v>
      </c>
      <c r="K275" s="126">
        <v>3.1077255000000002E-3</v>
      </c>
      <c r="L275" s="126">
        <f t="shared" si="8"/>
        <v>9.8045103486165005E-4</v>
      </c>
      <c r="M275" s="126">
        <v>0.44741376703831498</v>
      </c>
      <c r="N275" s="126">
        <f t="shared" si="9"/>
        <v>4.3866729090406511E-4</v>
      </c>
    </row>
    <row r="276" spans="1:14">
      <c r="A276" s="125" t="s">
        <v>97</v>
      </c>
      <c r="B276" s="125" t="s">
        <v>347</v>
      </c>
      <c r="C276" s="125" t="s">
        <v>348</v>
      </c>
      <c r="D276" s="125" t="s">
        <v>95</v>
      </c>
      <c r="E276" s="126">
        <v>3.7631329999999998E-2</v>
      </c>
      <c r="F276" s="126" t="s">
        <v>346</v>
      </c>
      <c r="G276" s="125" t="s">
        <v>590</v>
      </c>
      <c r="H276" s="126">
        <v>744056</v>
      </c>
      <c r="I276" s="126">
        <v>479</v>
      </c>
      <c r="J276" s="126">
        <v>512</v>
      </c>
      <c r="K276" s="126">
        <v>3.1077255000000002E-3</v>
      </c>
      <c r="L276" s="126">
        <f t="shared" si="8"/>
        <v>1.1694784383991499E-4</v>
      </c>
      <c r="M276" s="126">
        <v>0.44741376703831498</v>
      </c>
      <c r="N276" s="126">
        <f t="shared" si="9"/>
        <v>5.2324075359424968E-5</v>
      </c>
    </row>
    <row r="277" spans="1:14">
      <c r="A277" s="125" t="s">
        <v>97</v>
      </c>
      <c r="B277" s="125" t="s">
        <v>347</v>
      </c>
      <c r="C277" s="125" t="s">
        <v>348</v>
      </c>
      <c r="D277" s="125" t="s">
        <v>96</v>
      </c>
      <c r="E277" s="126">
        <v>0.13670969999999999</v>
      </c>
      <c r="F277" s="126" t="s">
        <v>346</v>
      </c>
      <c r="G277" s="125" t="s">
        <v>590</v>
      </c>
      <c r="H277" s="126">
        <v>744056</v>
      </c>
      <c r="I277" s="126">
        <v>479</v>
      </c>
      <c r="J277" s="126">
        <v>512</v>
      </c>
      <c r="K277" s="126">
        <v>3.1077255000000002E-3</v>
      </c>
      <c r="L277" s="126">
        <f t="shared" si="8"/>
        <v>4.2485622078734998E-4</v>
      </c>
      <c r="M277" s="126">
        <v>0.44741376703831498</v>
      </c>
      <c r="N277" s="126">
        <f t="shared" si="9"/>
        <v>1.9008652219213031E-4</v>
      </c>
    </row>
    <row r="278" spans="1:14">
      <c r="A278" s="125" t="s">
        <v>97</v>
      </c>
      <c r="B278" s="125" t="s">
        <v>349</v>
      </c>
      <c r="C278" s="125" t="s">
        <v>350</v>
      </c>
      <c r="D278" s="125" t="s">
        <v>95</v>
      </c>
      <c r="E278" s="126">
        <v>1.617032E-3</v>
      </c>
      <c r="F278" s="126" t="s">
        <v>346</v>
      </c>
      <c r="G278" s="125" t="s">
        <v>590</v>
      </c>
      <c r="H278" s="126">
        <v>744056</v>
      </c>
      <c r="I278" s="126">
        <v>479</v>
      </c>
      <c r="J278" s="126">
        <v>512</v>
      </c>
      <c r="K278" s="126">
        <v>3.1077255000000002E-3</v>
      </c>
      <c r="L278" s="126">
        <f t="shared" si="8"/>
        <v>5.0252915807160007E-6</v>
      </c>
      <c r="M278" s="126">
        <v>0.44741376703831498</v>
      </c>
      <c r="N278" s="126">
        <f t="shared" si="9"/>
        <v>2.2483846365940743E-6</v>
      </c>
    </row>
    <row r="279" spans="1:14">
      <c r="A279" s="125" t="s">
        <v>97</v>
      </c>
      <c r="B279" s="125" t="s">
        <v>349</v>
      </c>
      <c r="C279" s="125" t="s">
        <v>350</v>
      </c>
      <c r="D279" s="125" t="s">
        <v>96</v>
      </c>
      <c r="E279" s="126">
        <v>2.9092970000000001E-4</v>
      </c>
      <c r="F279" s="126" t="s">
        <v>346</v>
      </c>
      <c r="G279" s="125" t="s">
        <v>590</v>
      </c>
      <c r="H279" s="126">
        <v>744056</v>
      </c>
      <c r="I279" s="126">
        <v>479</v>
      </c>
      <c r="J279" s="126">
        <v>512</v>
      </c>
      <c r="K279" s="126">
        <v>3.1077255000000002E-3</v>
      </c>
      <c r="L279" s="126">
        <f t="shared" si="8"/>
        <v>9.0412964739735006E-7</v>
      </c>
      <c r="M279" s="126">
        <v>0.44741376703831498</v>
      </c>
      <c r="N279" s="126">
        <f t="shared" si="9"/>
        <v>4.0452005143307185E-7</v>
      </c>
    </row>
    <row r="280" spans="1:14">
      <c r="A280" s="125" t="s">
        <v>97</v>
      </c>
      <c r="B280" s="125" t="s">
        <v>417</v>
      </c>
      <c r="C280" s="125" t="s">
        <v>418</v>
      </c>
      <c r="D280" s="125" t="s">
        <v>96</v>
      </c>
      <c r="E280" s="126">
        <v>2.9775160000000001</v>
      </c>
      <c r="F280" s="126" t="s">
        <v>199</v>
      </c>
      <c r="G280" s="125" t="s">
        <v>582</v>
      </c>
      <c r="H280" s="126">
        <v>744056</v>
      </c>
      <c r="I280" s="126">
        <v>479</v>
      </c>
      <c r="J280" s="126">
        <v>512</v>
      </c>
      <c r="K280" s="126">
        <v>2.8205251E-3</v>
      </c>
      <c r="L280" s="126">
        <f t="shared" si="8"/>
        <v>8.3981586136515993E-3</v>
      </c>
      <c r="M280" s="126">
        <v>0.44741376703831498</v>
      </c>
      <c r="N280" s="126">
        <f t="shared" si="9"/>
        <v>3.7574517815191348E-3</v>
      </c>
    </row>
    <row r="281" spans="1:14">
      <c r="A281" s="125" t="s">
        <v>97</v>
      </c>
      <c r="B281" s="125" t="s">
        <v>419</v>
      </c>
      <c r="C281" s="125" t="s">
        <v>420</v>
      </c>
      <c r="D281" s="125" t="s">
        <v>96</v>
      </c>
      <c r="E281" s="126">
        <v>9.8038720000000001</v>
      </c>
      <c r="F281" s="126" t="s">
        <v>199</v>
      </c>
      <c r="G281" s="125" t="s">
        <v>582</v>
      </c>
      <c r="H281" s="126">
        <v>744056</v>
      </c>
      <c r="I281" s="126">
        <v>479</v>
      </c>
      <c r="J281" s="126">
        <v>512</v>
      </c>
      <c r="K281" s="126">
        <v>2.8205251E-3</v>
      </c>
      <c r="L281" s="126">
        <f t="shared" si="8"/>
        <v>2.76520670531872E-2</v>
      </c>
      <c r="M281" s="126">
        <v>0.44741376703831498</v>
      </c>
      <c r="N281" s="126">
        <f t="shared" si="9"/>
        <v>1.2371915486662563E-2</v>
      </c>
    </row>
    <row r="282" spans="1:14">
      <c r="A282" s="125" t="s">
        <v>97</v>
      </c>
      <c r="B282" s="125" t="s">
        <v>421</v>
      </c>
      <c r="C282" s="125" t="s">
        <v>422</v>
      </c>
      <c r="D282" s="125" t="s">
        <v>96</v>
      </c>
      <c r="E282" s="126">
        <v>1.8878219999999999</v>
      </c>
      <c r="F282" s="126" t="s">
        <v>199</v>
      </c>
      <c r="G282" s="125" t="s">
        <v>582</v>
      </c>
      <c r="H282" s="126">
        <v>744056</v>
      </c>
      <c r="I282" s="126">
        <v>479</v>
      </c>
      <c r="J282" s="126">
        <v>512</v>
      </c>
      <c r="K282" s="126">
        <v>2.8205251E-3</v>
      </c>
      <c r="L282" s="126">
        <f t="shared" si="8"/>
        <v>5.3246493353321994E-3</v>
      </c>
      <c r="M282" s="126">
        <v>0.44741376703831498</v>
      </c>
      <c r="N282" s="126">
        <f t="shared" si="9"/>
        <v>2.3823214172790392E-3</v>
      </c>
    </row>
    <row r="283" spans="1:14">
      <c r="A283" s="125" t="s">
        <v>97</v>
      </c>
      <c r="B283" s="125" t="s">
        <v>423</v>
      </c>
      <c r="C283" s="125" t="s">
        <v>424</v>
      </c>
      <c r="D283" s="125" t="s">
        <v>96</v>
      </c>
      <c r="E283" s="126">
        <v>1.2772319999999999</v>
      </c>
      <c r="F283" s="126" t="s">
        <v>199</v>
      </c>
      <c r="G283" s="125" t="s">
        <v>582</v>
      </c>
      <c r="H283" s="126">
        <v>744056</v>
      </c>
      <c r="I283" s="126">
        <v>479</v>
      </c>
      <c r="J283" s="126">
        <v>512</v>
      </c>
      <c r="K283" s="126">
        <v>2.8205251E-3</v>
      </c>
      <c r="L283" s="126">
        <f t="shared" si="8"/>
        <v>3.6024649145231999E-3</v>
      </c>
      <c r="M283" s="126">
        <v>0.44741376703831498</v>
      </c>
      <c r="N283" s="126">
        <f t="shared" si="9"/>
        <v>1.6117923980301862E-3</v>
      </c>
    </row>
    <row r="284" spans="1:14">
      <c r="A284" s="125" t="s">
        <v>97</v>
      </c>
      <c r="B284" s="125" t="s">
        <v>425</v>
      </c>
      <c r="C284" s="125" t="s">
        <v>426</v>
      </c>
      <c r="D284" s="125" t="s">
        <v>96</v>
      </c>
      <c r="E284" s="126">
        <v>6.7910120000000004E-2</v>
      </c>
      <c r="F284" s="126" t="s">
        <v>199</v>
      </c>
      <c r="G284" s="125" t="s">
        <v>582</v>
      </c>
      <c r="H284" s="126">
        <v>744056</v>
      </c>
      <c r="I284" s="126">
        <v>479</v>
      </c>
      <c r="J284" s="126">
        <v>512</v>
      </c>
      <c r="K284" s="126">
        <v>2.8205251E-3</v>
      </c>
      <c r="L284" s="126">
        <f t="shared" si="8"/>
        <v>1.9154219800401201E-4</v>
      </c>
      <c r="M284" s="126">
        <v>0.44741376703831498</v>
      </c>
      <c r="N284" s="126">
        <f t="shared" si="9"/>
        <v>8.5698616355773825E-5</v>
      </c>
    </row>
    <row r="285" spans="1:14">
      <c r="A285" s="125" t="s">
        <v>97</v>
      </c>
      <c r="B285" s="125" t="s">
        <v>427</v>
      </c>
      <c r="C285" s="125" t="s">
        <v>428</v>
      </c>
      <c r="D285" s="125" t="s">
        <v>96</v>
      </c>
      <c r="E285" s="126">
        <v>155.9897</v>
      </c>
      <c r="F285" s="126" t="s">
        <v>183</v>
      </c>
      <c r="G285" s="125" t="s">
        <v>591</v>
      </c>
      <c r="H285" s="126">
        <v>744056</v>
      </c>
      <c r="I285" s="126">
        <v>479</v>
      </c>
      <c r="J285" s="126">
        <v>512</v>
      </c>
      <c r="K285" s="126">
        <v>7.0290007000000003E-3</v>
      </c>
      <c r="L285" s="126">
        <f t="shared" si="8"/>
        <v>1.09645171049279</v>
      </c>
      <c r="M285" s="126">
        <v>0.44741376703831498</v>
      </c>
      <c r="N285" s="126">
        <f t="shared" si="9"/>
        <v>0.4905675901671831</v>
      </c>
    </row>
    <row r="286" spans="1:14">
      <c r="A286" s="125" t="s">
        <v>97</v>
      </c>
      <c r="B286" s="125" t="s">
        <v>429</v>
      </c>
      <c r="C286" s="125" t="s">
        <v>430</v>
      </c>
      <c r="D286" s="125" t="s">
        <v>96</v>
      </c>
      <c r="E286" s="126">
        <v>11.24872</v>
      </c>
      <c r="F286" s="126" t="s">
        <v>190</v>
      </c>
      <c r="G286" s="125" t="s">
        <v>583</v>
      </c>
      <c r="H286" s="126">
        <v>744056</v>
      </c>
      <c r="I286" s="126">
        <v>479</v>
      </c>
      <c r="J286" s="126">
        <v>512</v>
      </c>
      <c r="K286" s="126">
        <v>9.7795872000000002E-3</v>
      </c>
      <c r="L286" s="126">
        <f t="shared" si="8"/>
        <v>0.11000783812838401</v>
      </c>
      <c r="M286" s="126">
        <v>0.44741376703831498</v>
      </c>
      <c r="N286" s="126">
        <f t="shared" si="9"/>
        <v>4.921902126076147E-2</v>
      </c>
    </row>
    <row r="287" spans="1:14">
      <c r="A287" s="125" t="s">
        <v>97</v>
      </c>
      <c r="B287" s="125" t="s">
        <v>431</v>
      </c>
      <c r="C287" s="125" t="s">
        <v>432</v>
      </c>
      <c r="D287" s="125" t="s">
        <v>96</v>
      </c>
      <c r="E287" s="126">
        <v>26.770350000000001</v>
      </c>
      <c r="F287" s="126" t="s">
        <v>433</v>
      </c>
      <c r="G287" s="125" t="s">
        <v>592</v>
      </c>
      <c r="H287" s="126">
        <v>744056</v>
      </c>
      <c r="I287" s="126">
        <v>479</v>
      </c>
      <c r="J287" s="126">
        <v>512</v>
      </c>
      <c r="K287" s="126">
        <v>1.95245388380274E-3</v>
      </c>
      <c r="L287" s="126">
        <f t="shared" si="8"/>
        <v>5.2267873828258683E-2</v>
      </c>
      <c r="M287" s="126">
        <v>0.44741376703831498</v>
      </c>
      <c r="N287" s="126">
        <f t="shared" si="9"/>
        <v>2.3385366324584572E-2</v>
      </c>
    </row>
    <row r="288" spans="1:14">
      <c r="A288" s="125" t="s">
        <v>97</v>
      </c>
      <c r="B288" s="125" t="s">
        <v>434</v>
      </c>
      <c r="C288" s="125" t="s">
        <v>435</v>
      </c>
      <c r="D288" s="125" t="s">
        <v>96</v>
      </c>
      <c r="E288" s="126">
        <v>0.26962000000000003</v>
      </c>
      <c r="F288" s="126" t="s">
        <v>199</v>
      </c>
      <c r="G288" s="125" t="s">
        <v>582</v>
      </c>
      <c r="H288" s="126">
        <v>744056</v>
      </c>
      <c r="I288" s="126">
        <v>479</v>
      </c>
      <c r="J288" s="126">
        <v>512</v>
      </c>
      <c r="K288" s="126">
        <v>2.8205251E-3</v>
      </c>
      <c r="L288" s="126">
        <f t="shared" si="8"/>
        <v>7.6046997746200007E-4</v>
      </c>
      <c r="M288" s="126">
        <v>0.44741376703831498</v>
      </c>
      <c r="N288" s="126">
        <f t="shared" si="9"/>
        <v>3.4024473733581596E-4</v>
      </c>
    </row>
    <row r="289" spans="1:14">
      <c r="A289" s="125" t="s">
        <v>97</v>
      </c>
      <c r="B289" s="125" t="s">
        <v>436</v>
      </c>
      <c r="C289" s="125" t="s">
        <v>437</v>
      </c>
      <c r="D289" s="125" t="s">
        <v>96</v>
      </c>
      <c r="E289" s="126">
        <v>1.8863510000000001</v>
      </c>
      <c r="F289" s="126" t="s">
        <v>199</v>
      </c>
      <c r="G289" s="125" t="s">
        <v>582</v>
      </c>
      <c r="H289" s="126">
        <v>744056</v>
      </c>
      <c r="I289" s="126">
        <v>479</v>
      </c>
      <c r="J289" s="126">
        <v>512</v>
      </c>
      <c r="K289" s="126">
        <v>2.8205251E-3</v>
      </c>
      <c r="L289" s="126">
        <f t="shared" si="8"/>
        <v>5.3205003429101002E-3</v>
      </c>
      <c r="M289" s="126">
        <v>0.44741376703831498</v>
      </c>
      <c r="N289" s="126">
        <f t="shared" si="9"/>
        <v>2.3804651009500548E-3</v>
      </c>
    </row>
    <row r="290" spans="1:14">
      <c r="A290" s="125" t="s">
        <v>97</v>
      </c>
      <c r="B290" s="125" t="s">
        <v>438</v>
      </c>
      <c r="C290" s="125" t="s">
        <v>439</v>
      </c>
      <c r="D290" s="125" t="s">
        <v>96</v>
      </c>
      <c r="E290" s="126">
        <v>0.33012000000000002</v>
      </c>
      <c r="F290" s="126" t="s">
        <v>199</v>
      </c>
      <c r="G290" s="125" t="s">
        <v>582</v>
      </c>
      <c r="H290" s="126">
        <v>744056</v>
      </c>
      <c r="I290" s="126">
        <v>479</v>
      </c>
      <c r="J290" s="126">
        <v>512</v>
      </c>
      <c r="K290" s="126">
        <v>2.8205251E-3</v>
      </c>
      <c r="L290" s="126">
        <f t="shared" si="8"/>
        <v>9.311117460120001E-4</v>
      </c>
      <c r="M290" s="126">
        <v>0.44741376703831498</v>
      </c>
      <c r="N290" s="126">
        <f t="shared" si="9"/>
        <v>4.1659221381685173E-4</v>
      </c>
    </row>
    <row r="291" spans="1:14">
      <c r="A291" s="125" t="s">
        <v>97</v>
      </c>
      <c r="B291" s="125" t="s">
        <v>440</v>
      </c>
      <c r="C291" s="125" t="s">
        <v>441</v>
      </c>
      <c r="D291" s="125" t="s">
        <v>96</v>
      </c>
      <c r="E291" s="126">
        <v>2.6739299999999999</v>
      </c>
      <c r="F291" s="126" t="s">
        <v>199</v>
      </c>
      <c r="G291" s="125" t="s">
        <v>582</v>
      </c>
      <c r="H291" s="126">
        <v>744056</v>
      </c>
      <c r="I291" s="126">
        <v>479</v>
      </c>
      <c r="J291" s="126">
        <v>512</v>
      </c>
      <c r="K291" s="126">
        <v>2.8205251E-3</v>
      </c>
      <c r="L291" s="126">
        <f t="shared" si="8"/>
        <v>7.5418866806429997E-3</v>
      </c>
      <c r="M291" s="126">
        <v>0.44741376703831498</v>
      </c>
      <c r="N291" s="126">
        <f t="shared" si="9"/>
        <v>3.3743439303625779E-3</v>
      </c>
    </row>
    <row r="292" spans="1:14">
      <c r="A292" s="125" t="s">
        <v>97</v>
      </c>
      <c r="B292" s="125" t="s">
        <v>442</v>
      </c>
      <c r="C292" s="125" t="s">
        <v>443</v>
      </c>
      <c r="D292" s="125" t="s">
        <v>96</v>
      </c>
      <c r="E292" s="126">
        <v>7.7139330000000006E-2</v>
      </c>
      <c r="F292" s="126" t="s">
        <v>199</v>
      </c>
      <c r="G292" s="125" t="s">
        <v>582</v>
      </c>
      <c r="H292" s="126">
        <v>744056</v>
      </c>
      <c r="I292" s="126">
        <v>479</v>
      </c>
      <c r="J292" s="126">
        <v>512</v>
      </c>
      <c r="K292" s="126">
        <v>2.8205251E-3</v>
      </c>
      <c r="L292" s="126">
        <f t="shared" si="8"/>
        <v>2.17573416462183E-4</v>
      </c>
      <c r="M292" s="126">
        <v>0.44741376703831498</v>
      </c>
      <c r="N292" s="126">
        <f t="shared" si="9"/>
        <v>9.7345341866741429E-5</v>
      </c>
    </row>
    <row r="293" spans="1:14">
      <c r="A293" s="125" t="s">
        <v>97</v>
      </c>
      <c r="B293" s="125" t="s">
        <v>444</v>
      </c>
      <c r="C293" s="125" t="s">
        <v>445</v>
      </c>
      <c r="D293" s="125" t="s">
        <v>96</v>
      </c>
      <c r="E293" s="126">
        <v>1.2987649999999999</v>
      </c>
      <c r="F293" s="126" t="s">
        <v>199</v>
      </c>
      <c r="G293" s="125" t="s">
        <v>582</v>
      </c>
      <c r="H293" s="126">
        <v>744056</v>
      </c>
      <c r="I293" s="126">
        <v>479</v>
      </c>
      <c r="J293" s="126">
        <v>512</v>
      </c>
      <c r="K293" s="126">
        <v>2.8205251E-3</v>
      </c>
      <c r="L293" s="126">
        <f t="shared" si="8"/>
        <v>3.6631992815014999E-3</v>
      </c>
      <c r="M293" s="126">
        <v>0.44741376703831498</v>
      </c>
      <c r="N293" s="126">
        <f t="shared" si="9"/>
        <v>1.638965789948635E-3</v>
      </c>
    </row>
    <row r="294" spans="1:14">
      <c r="A294" s="125" t="s">
        <v>97</v>
      </c>
      <c r="B294" s="125" t="s">
        <v>446</v>
      </c>
      <c r="C294" s="125" t="s">
        <v>447</v>
      </c>
      <c r="D294" s="125" t="s">
        <v>96</v>
      </c>
      <c r="E294" s="126">
        <v>48.677639999999997</v>
      </c>
      <c r="F294" s="126" t="s">
        <v>199</v>
      </c>
      <c r="G294" s="125" t="s">
        <v>582</v>
      </c>
      <c r="H294" s="126">
        <v>744056</v>
      </c>
      <c r="I294" s="126">
        <v>479</v>
      </c>
      <c r="J294" s="126">
        <v>512</v>
      </c>
      <c r="K294" s="126">
        <v>2.8205251E-3</v>
      </c>
      <c r="L294" s="126">
        <f t="shared" si="8"/>
        <v>0.13729650542876398</v>
      </c>
      <c r="M294" s="126">
        <v>0.44741376703831498</v>
      </c>
      <c r="N294" s="126">
        <f t="shared" si="9"/>
        <v>6.1428346695079759E-2</v>
      </c>
    </row>
    <row r="295" spans="1:14">
      <c r="A295" s="125" t="s">
        <v>97</v>
      </c>
      <c r="B295" s="125" t="s">
        <v>448</v>
      </c>
      <c r="C295" s="125" t="s">
        <v>449</v>
      </c>
      <c r="D295" s="125" t="s">
        <v>96</v>
      </c>
      <c r="E295" s="126">
        <v>23.232510000000001</v>
      </c>
      <c r="F295" s="126" t="s">
        <v>199</v>
      </c>
      <c r="G295" s="125" t="s">
        <v>582</v>
      </c>
      <c r="H295" s="126">
        <v>744056</v>
      </c>
      <c r="I295" s="126">
        <v>479</v>
      </c>
      <c r="J295" s="126">
        <v>512</v>
      </c>
      <c r="K295" s="126">
        <v>2.8205251E-3</v>
      </c>
      <c r="L295" s="126">
        <f t="shared" si="8"/>
        <v>6.5527877591000996E-2</v>
      </c>
      <c r="M295" s="126">
        <v>0.44741376703831498</v>
      </c>
      <c r="N295" s="126">
        <f t="shared" si="9"/>
        <v>2.931807455901534E-2</v>
      </c>
    </row>
    <row r="296" spans="1:14">
      <c r="A296" s="125" t="s">
        <v>97</v>
      </c>
      <c r="B296" s="125" t="s">
        <v>450</v>
      </c>
      <c r="C296" s="125" t="s">
        <v>451</v>
      </c>
      <c r="D296" s="125" t="s">
        <v>96</v>
      </c>
      <c r="E296" s="126">
        <v>15.837809999999999</v>
      </c>
      <c r="F296" s="126" t="s">
        <v>199</v>
      </c>
      <c r="G296" s="125" t="s">
        <v>582</v>
      </c>
      <c r="H296" s="126">
        <v>744056</v>
      </c>
      <c r="I296" s="126">
        <v>479</v>
      </c>
      <c r="J296" s="126">
        <v>512</v>
      </c>
      <c r="K296" s="126">
        <v>2.8205251E-3</v>
      </c>
      <c r="L296" s="126">
        <f t="shared" si="8"/>
        <v>4.4670940634031001E-2</v>
      </c>
      <c r="M296" s="126">
        <v>0.44741376703831498</v>
      </c>
      <c r="N296" s="126">
        <f t="shared" si="9"/>
        <v>1.9986393826216746E-2</v>
      </c>
    </row>
    <row r="297" spans="1:14">
      <c r="A297" s="125" t="s">
        <v>97</v>
      </c>
      <c r="B297" s="125" t="s">
        <v>452</v>
      </c>
      <c r="C297" s="125" t="s">
        <v>453</v>
      </c>
      <c r="D297" s="125" t="s">
        <v>96</v>
      </c>
      <c r="E297" s="126">
        <v>0.43803999999999998</v>
      </c>
      <c r="F297" s="126" t="s">
        <v>199</v>
      </c>
      <c r="G297" s="125" t="s">
        <v>582</v>
      </c>
      <c r="H297" s="126">
        <v>744056</v>
      </c>
      <c r="I297" s="126">
        <v>479</v>
      </c>
      <c r="J297" s="126">
        <v>512</v>
      </c>
      <c r="K297" s="126">
        <v>2.8205251E-3</v>
      </c>
      <c r="L297" s="126">
        <f t="shared" si="8"/>
        <v>1.235502814804E-3</v>
      </c>
      <c r="M297" s="126">
        <v>0.44741376703831498</v>
      </c>
      <c r="N297" s="126">
        <f t="shared" si="9"/>
        <v>5.5278096855789925E-4</v>
      </c>
    </row>
    <row r="298" spans="1:14">
      <c r="A298" s="125" t="s">
        <v>97</v>
      </c>
      <c r="B298" s="125" t="s">
        <v>454</v>
      </c>
      <c r="C298" s="125" t="s">
        <v>455</v>
      </c>
      <c r="D298" s="125" t="s">
        <v>96</v>
      </c>
      <c r="E298" s="126">
        <v>61.162500000000001</v>
      </c>
      <c r="F298" s="126" t="s">
        <v>199</v>
      </c>
      <c r="G298" s="125" t="s">
        <v>582</v>
      </c>
      <c r="H298" s="126">
        <v>744056</v>
      </c>
      <c r="I298" s="126">
        <v>479</v>
      </c>
      <c r="J298" s="126">
        <v>512</v>
      </c>
      <c r="K298" s="126">
        <v>2.8205251E-3</v>
      </c>
      <c r="L298" s="126">
        <f t="shared" si="8"/>
        <v>0.17251036642875001</v>
      </c>
      <c r="M298" s="126">
        <v>0.44741376703831498</v>
      </c>
      <c r="N298" s="126">
        <f t="shared" si="9"/>
        <v>7.7183512897047113E-2</v>
      </c>
    </row>
    <row r="299" spans="1:14">
      <c r="A299" s="125" t="s">
        <v>97</v>
      </c>
      <c r="B299" s="125" t="s">
        <v>456</v>
      </c>
      <c r="C299" s="125" t="s">
        <v>457</v>
      </c>
      <c r="D299" s="125" t="s">
        <v>96</v>
      </c>
      <c r="E299" s="126">
        <v>4.4252399999999996</v>
      </c>
      <c r="F299" s="126" t="s">
        <v>458</v>
      </c>
      <c r="G299" s="125" t="s">
        <v>593</v>
      </c>
      <c r="H299" s="126">
        <v>744056</v>
      </c>
      <c r="I299" s="126">
        <v>479</v>
      </c>
      <c r="J299" s="126">
        <v>512</v>
      </c>
      <c r="K299" s="126">
        <v>1.08434151E-2</v>
      </c>
      <c r="L299" s="126">
        <f t="shared" si="8"/>
        <v>4.7984714237123999E-2</v>
      </c>
      <c r="M299" s="126">
        <v>0.44741376703831498</v>
      </c>
      <c r="N299" s="126">
        <f t="shared" si="9"/>
        <v>2.1469021757088712E-2</v>
      </c>
    </row>
    <row r="300" spans="1:14">
      <c r="A300" s="125" t="s">
        <v>97</v>
      </c>
      <c r="B300" s="125" t="s">
        <v>459</v>
      </c>
      <c r="C300" s="125" t="s">
        <v>460</v>
      </c>
      <c r="D300" s="125" t="s">
        <v>96</v>
      </c>
      <c r="E300" s="126">
        <v>315.29840000000002</v>
      </c>
      <c r="F300" s="126" t="s">
        <v>458</v>
      </c>
      <c r="G300" s="125" t="s">
        <v>593</v>
      </c>
      <c r="H300" s="126">
        <v>744056</v>
      </c>
      <c r="I300" s="126">
        <v>479</v>
      </c>
      <c r="J300" s="126">
        <v>512</v>
      </c>
      <c r="K300" s="126">
        <v>1.08434151E-2</v>
      </c>
      <c r="L300" s="126">
        <f t="shared" si="8"/>
        <v>3.41891143156584</v>
      </c>
      <c r="M300" s="126">
        <v>0.44741376703831498</v>
      </c>
      <c r="N300" s="126">
        <f t="shared" si="9"/>
        <v>1.5296680427672307</v>
      </c>
    </row>
    <row r="301" spans="1:14">
      <c r="A301" s="125" t="s">
        <v>97</v>
      </c>
      <c r="B301" s="125" t="s">
        <v>461</v>
      </c>
      <c r="C301" s="125" t="s">
        <v>462</v>
      </c>
      <c r="D301" s="125" t="s">
        <v>96</v>
      </c>
      <c r="E301" s="126">
        <v>237.85659999999999</v>
      </c>
      <c r="F301" s="126" t="s">
        <v>458</v>
      </c>
      <c r="G301" s="125" t="s">
        <v>593</v>
      </c>
      <c r="H301" s="126">
        <v>744056</v>
      </c>
      <c r="I301" s="126">
        <v>479</v>
      </c>
      <c r="J301" s="126">
        <v>512</v>
      </c>
      <c r="K301" s="126">
        <v>1.08434151E-2</v>
      </c>
      <c r="L301" s="126">
        <f t="shared" si="8"/>
        <v>2.5791778480746599</v>
      </c>
      <c r="M301" s="126">
        <v>0.44741376703831498</v>
      </c>
      <c r="N301" s="126">
        <f t="shared" si="9"/>
        <v>1.1539596768688585</v>
      </c>
    </row>
    <row r="302" spans="1:14">
      <c r="A302" s="125" t="s">
        <v>97</v>
      </c>
      <c r="B302" s="125" t="s">
        <v>463</v>
      </c>
      <c r="C302" s="125" t="s">
        <v>464</v>
      </c>
      <c r="D302" s="125" t="s">
        <v>96</v>
      </c>
      <c r="E302" s="126">
        <v>32.082990000000002</v>
      </c>
      <c r="F302" s="126" t="s">
        <v>458</v>
      </c>
      <c r="G302" s="125" t="s">
        <v>593</v>
      </c>
      <c r="H302" s="126">
        <v>744056</v>
      </c>
      <c r="I302" s="126">
        <v>479</v>
      </c>
      <c r="J302" s="126">
        <v>512</v>
      </c>
      <c r="K302" s="126">
        <v>1.08434151E-2</v>
      </c>
      <c r="L302" s="126">
        <f t="shared" si="8"/>
        <v>0.347889178219149</v>
      </c>
      <c r="M302" s="126">
        <v>0.44741376703831498</v>
      </c>
      <c r="N302" s="126">
        <f t="shared" si="9"/>
        <v>0.15565040773889316</v>
      </c>
    </row>
    <row r="303" spans="1:14">
      <c r="A303" s="125" t="s">
        <v>97</v>
      </c>
      <c r="B303" s="125" t="s">
        <v>465</v>
      </c>
      <c r="C303" s="125" t="s">
        <v>466</v>
      </c>
      <c r="D303" s="125" t="s">
        <v>96</v>
      </c>
      <c r="E303" s="126">
        <v>315.29840000000002</v>
      </c>
      <c r="F303" s="126" t="s">
        <v>458</v>
      </c>
      <c r="G303" s="125" t="s">
        <v>593</v>
      </c>
      <c r="H303" s="126">
        <v>744056</v>
      </c>
      <c r="I303" s="126">
        <v>479</v>
      </c>
      <c r="J303" s="126">
        <v>512</v>
      </c>
      <c r="K303" s="126">
        <v>1.08434151E-2</v>
      </c>
      <c r="L303" s="126">
        <f t="shared" si="8"/>
        <v>3.41891143156584</v>
      </c>
      <c r="M303" s="126">
        <v>0.44741376703831498</v>
      </c>
      <c r="N303" s="126">
        <f t="shared" si="9"/>
        <v>1.5296680427672307</v>
      </c>
    </row>
    <row r="304" spans="1:14">
      <c r="A304" s="125" t="s">
        <v>97</v>
      </c>
      <c r="B304" s="125" t="s">
        <v>467</v>
      </c>
      <c r="C304" s="125" t="s">
        <v>468</v>
      </c>
      <c r="D304" s="125" t="s">
        <v>96</v>
      </c>
      <c r="E304" s="126">
        <v>203.56100000000001</v>
      </c>
      <c r="F304" s="126" t="s">
        <v>458</v>
      </c>
      <c r="G304" s="125" t="s">
        <v>593</v>
      </c>
      <c r="H304" s="126">
        <v>744056</v>
      </c>
      <c r="I304" s="126">
        <v>479</v>
      </c>
      <c r="J304" s="126">
        <v>512</v>
      </c>
      <c r="K304" s="126">
        <v>1.08434151E-2</v>
      </c>
      <c r="L304" s="126">
        <f t="shared" si="8"/>
        <v>2.2072964211711001</v>
      </c>
      <c r="M304" s="126">
        <v>0.44741376703831498</v>
      </c>
      <c r="N304" s="126">
        <f t="shared" si="9"/>
        <v>0.98757480676635301</v>
      </c>
    </row>
    <row r="305" spans="1:14">
      <c r="A305" s="125" t="s">
        <v>97</v>
      </c>
      <c r="B305" s="125" t="s">
        <v>469</v>
      </c>
      <c r="C305" s="125" t="s">
        <v>470</v>
      </c>
      <c r="D305" s="125" t="s">
        <v>96</v>
      </c>
      <c r="E305" s="126">
        <v>8.8504799999999992</v>
      </c>
      <c r="F305" s="126" t="s">
        <v>458</v>
      </c>
      <c r="G305" s="125" t="s">
        <v>593</v>
      </c>
      <c r="H305" s="126">
        <v>744056</v>
      </c>
      <c r="I305" s="126">
        <v>479</v>
      </c>
      <c r="J305" s="126">
        <v>512</v>
      </c>
      <c r="K305" s="126">
        <v>1.08434151E-2</v>
      </c>
      <c r="L305" s="126">
        <f t="shared" si="8"/>
        <v>9.5969428474247997E-2</v>
      </c>
      <c r="M305" s="126">
        <v>0.44741376703831498</v>
      </c>
      <c r="N305" s="126">
        <f t="shared" si="9"/>
        <v>4.2938043514177425E-2</v>
      </c>
    </row>
    <row r="306" spans="1:14">
      <c r="A306" s="125" t="s">
        <v>97</v>
      </c>
      <c r="B306" s="125" t="s">
        <v>471</v>
      </c>
      <c r="C306" s="125" t="s">
        <v>472</v>
      </c>
      <c r="D306" s="125" t="s">
        <v>96</v>
      </c>
      <c r="E306" s="126">
        <v>4.4252399999999996</v>
      </c>
      <c r="F306" s="126" t="s">
        <v>458</v>
      </c>
      <c r="G306" s="125" t="s">
        <v>593</v>
      </c>
      <c r="H306" s="126">
        <v>744056</v>
      </c>
      <c r="I306" s="126">
        <v>479</v>
      </c>
      <c r="J306" s="126">
        <v>512</v>
      </c>
      <c r="K306" s="126">
        <v>1.08434151E-2</v>
      </c>
      <c r="L306" s="126">
        <f t="shared" si="8"/>
        <v>4.7984714237123999E-2</v>
      </c>
      <c r="M306" s="126">
        <v>0.44741376703831498</v>
      </c>
      <c r="N306" s="126">
        <f t="shared" si="9"/>
        <v>2.1469021757088712E-2</v>
      </c>
    </row>
    <row r="307" spans="1:14">
      <c r="A307" s="125" t="s">
        <v>97</v>
      </c>
      <c r="B307" s="125" t="s">
        <v>473</v>
      </c>
      <c r="C307" s="125" t="s">
        <v>474</v>
      </c>
      <c r="D307" s="125" t="s">
        <v>96</v>
      </c>
      <c r="E307" s="126">
        <v>8.7370110000000007</v>
      </c>
      <c r="F307" s="126" t="s">
        <v>475</v>
      </c>
      <c r="G307" s="125" t="s">
        <v>594</v>
      </c>
      <c r="H307" s="126">
        <v>744056</v>
      </c>
      <c r="I307" s="126">
        <v>479</v>
      </c>
      <c r="J307" s="126">
        <v>512</v>
      </c>
      <c r="K307" s="126">
        <v>1.24966856E-2</v>
      </c>
      <c r="L307" s="126">
        <f t="shared" si="8"/>
        <v>0.10918367955074161</v>
      </c>
      <c r="M307" s="126">
        <v>0.44741376703831498</v>
      </c>
      <c r="N307" s="126">
        <f t="shared" si="9"/>
        <v>4.8850281366901539E-2</v>
      </c>
    </row>
    <row r="308" spans="1:14">
      <c r="A308" s="125" t="s">
        <v>97</v>
      </c>
      <c r="B308" s="125" t="s">
        <v>476</v>
      </c>
      <c r="C308" s="125" t="s">
        <v>477</v>
      </c>
      <c r="D308" s="125" t="s">
        <v>96</v>
      </c>
      <c r="E308" s="126">
        <v>225.834</v>
      </c>
      <c r="F308" s="126" t="s">
        <v>475</v>
      </c>
      <c r="G308" s="125" t="s">
        <v>594</v>
      </c>
      <c r="H308" s="126">
        <v>744056</v>
      </c>
      <c r="I308" s="126">
        <v>479</v>
      </c>
      <c r="J308" s="126">
        <v>512</v>
      </c>
      <c r="K308" s="126">
        <v>1.24966856E-2</v>
      </c>
      <c r="L308" s="126">
        <f t="shared" si="8"/>
        <v>2.8221764957904001</v>
      </c>
      <c r="M308" s="126">
        <v>0.44741376703831498</v>
      </c>
      <c r="N308" s="126">
        <f t="shared" si="9"/>
        <v>1.2626806172285743</v>
      </c>
    </row>
    <row r="309" spans="1:14">
      <c r="A309" s="125" t="s">
        <v>97</v>
      </c>
      <c r="B309" s="125" t="s">
        <v>478</v>
      </c>
      <c r="C309" s="125" t="s">
        <v>479</v>
      </c>
      <c r="D309" s="125" t="s">
        <v>96</v>
      </c>
      <c r="E309" s="126">
        <v>77.501840000000001</v>
      </c>
      <c r="F309" s="126" t="s">
        <v>475</v>
      </c>
      <c r="G309" s="125" t="s">
        <v>594</v>
      </c>
      <c r="H309" s="126">
        <v>744056</v>
      </c>
      <c r="I309" s="126">
        <v>479</v>
      </c>
      <c r="J309" s="126">
        <v>512</v>
      </c>
      <c r="K309" s="126">
        <v>1.24966856E-2</v>
      </c>
      <c r="L309" s="126">
        <f t="shared" si="8"/>
        <v>0.96851612790150399</v>
      </c>
      <c r="M309" s="126">
        <v>0.44741376703831498</v>
      </c>
      <c r="N309" s="126">
        <f t="shared" si="9"/>
        <v>0.43332744922177435</v>
      </c>
    </row>
    <row r="310" spans="1:14">
      <c r="A310" s="125" t="s">
        <v>97</v>
      </c>
      <c r="B310" s="125" t="s">
        <v>480</v>
      </c>
      <c r="C310" s="125" t="s">
        <v>481</v>
      </c>
      <c r="D310" s="125" t="s">
        <v>96</v>
      </c>
      <c r="E310" s="126">
        <v>64.656499999999994</v>
      </c>
      <c r="F310" s="126" t="s">
        <v>273</v>
      </c>
      <c r="G310" s="125" t="s">
        <v>595</v>
      </c>
      <c r="H310" s="126">
        <v>744056</v>
      </c>
      <c r="I310" s="126">
        <v>479</v>
      </c>
      <c r="J310" s="126">
        <v>512</v>
      </c>
      <c r="K310" s="126">
        <v>3.4827374000000002E-3</v>
      </c>
      <c r="L310" s="126">
        <f t="shared" si="8"/>
        <v>0.2251816107031</v>
      </c>
      <c r="M310" s="126">
        <v>0.44741376703831498</v>
      </c>
      <c r="N310" s="126">
        <f t="shared" si="9"/>
        <v>0.10074935271242932</v>
      </c>
    </row>
    <row r="311" spans="1:14">
      <c r="A311" s="125" t="s">
        <v>97</v>
      </c>
      <c r="B311" s="125" t="s">
        <v>482</v>
      </c>
      <c r="C311" s="125" t="s">
        <v>483</v>
      </c>
      <c r="D311" s="125" t="s">
        <v>96</v>
      </c>
      <c r="E311" s="126">
        <v>2.733298</v>
      </c>
      <c r="F311" s="126" t="s">
        <v>484</v>
      </c>
      <c r="G311" s="125" t="s">
        <v>596</v>
      </c>
      <c r="H311" s="126">
        <v>744056</v>
      </c>
      <c r="I311" s="126">
        <v>479</v>
      </c>
      <c r="J311" s="126">
        <v>512</v>
      </c>
      <c r="K311" s="126">
        <v>1.74235108E-2</v>
      </c>
      <c r="L311" s="126">
        <f t="shared" si="8"/>
        <v>4.7623647222618401E-2</v>
      </c>
      <c r="M311" s="126">
        <v>0.44741376703831498</v>
      </c>
      <c r="N311" s="126">
        <f t="shared" si="9"/>
        <v>2.1307475403975484E-2</v>
      </c>
    </row>
    <row r="312" spans="1:14">
      <c r="A312" s="125" t="s">
        <v>97</v>
      </c>
      <c r="B312" s="125" t="s">
        <v>485</v>
      </c>
      <c r="C312" s="125" t="s">
        <v>486</v>
      </c>
      <c r="D312" s="125" t="s">
        <v>96</v>
      </c>
      <c r="E312" s="126">
        <v>3.066875</v>
      </c>
      <c r="F312" s="126" t="s">
        <v>484</v>
      </c>
      <c r="G312" s="125" t="s">
        <v>596</v>
      </c>
      <c r="H312" s="126">
        <v>744056</v>
      </c>
      <c r="I312" s="126">
        <v>479</v>
      </c>
      <c r="J312" s="126">
        <v>512</v>
      </c>
      <c r="K312" s="126">
        <v>1.74235108E-2</v>
      </c>
      <c r="L312" s="126">
        <f t="shared" si="8"/>
        <v>5.3435729684750001E-2</v>
      </c>
      <c r="M312" s="126">
        <v>0.44741376703831498</v>
      </c>
      <c r="N312" s="126">
        <f t="shared" si="9"/>
        <v>2.3907881112695109E-2</v>
      </c>
    </row>
    <row r="313" spans="1:14">
      <c r="A313" s="125" t="s">
        <v>97</v>
      </c>
      <c r="B313" s="125" t="s">
        <v>487</v>
      </c>
      <c r="C313" s="125" t="s">
        <v>488</v>
      </c>
      <c r="D313" s="125" t="s">
        <v>96</v>
      </c>
      <c r="E313" s="126">
        <v>0.57938750000000006</v>
      </c>
      <c r="F313" s="126" t="s">
        <v>489</v>
      </c>
      <c r="G313" s="125" t="s">
        <v>597</v>
      </c>
      <c r="H313" s="126">
        <v>744056</v>
      </c>
      <c r="I313" s="126">
        <v>479</v>
      </c>
      <c r="J313" s="126">
        <v>512</v>
      </c>
      <c r="K313" s="126">
        <v>3.6560234422009999E-4</v>
      </c>
      <c r="L313" s="126">
        <f t="shared" si="8"/>
        <v>2.1182542821182319E-4</v>
      </c>
      <c r="M313" s="126">
        <v>0.44741376703831498</v>
      </c>
      <c r="N313" s="126">
        <f t="shared" si="9"/>
        <v>9.4773612790755973E-5</v>
      </c>
    </row>
    <row r="314" spans="1:14">
      <c r="A314" s="125" t="s">
        <v>97</v>
      </c>
      <c r="B314" s="125" t="s">
        <v>490</v>
      </c>
      <c r="C314" s="125" t="s">
        <v>491</v>
      </c>
      <c r="D314" s="125" t="s">
        <v>96</v>
      </c>
      <c r="E314" s="126">
        <v>0.17717849999999999</v>
      </c>
      <c r="F314" s="126" t="s">
        <v>199</v>
      </c>
      <c r="G314" s="125" t="s">
        <v>582</v>
      </c>
      <c r="H314" s="126">
        <v>744056</v>
      </c>
      <c r="I314" s="126">
        <v>479</v>
      </c>
      <c r="J314" s="126">
        <v>512</v>
      </c>
      <c r="K314" s="126">
        <v>2.8205251E-3</v>
      </c>
      <c r="L314" s="126">
        <f t="shared" si="8"/>
        <v>4.9973640643034996E-4</v>
      </c>
      <c r="M314" s="126">
        <v>0.44741376703831498</v>
      </c>
      <c r="N314" s="126">
        <f t="shared" si="9"/>
        <v>2.2358894812719328E-4</v>
      </c>
    </row>
    <row r="315" spans="1:14">
      <c r="A315" s="125" t="s">
        <v>97</v>
      </c>
      <c r="B315" s="125" t="s">
        <v>492</v>
      </c>
      <c r="C315" s="125" t="s">
        <v>493</v>
      </c>
      <c r="D315" s="125" t="s">
        <v>96</v>
      </c>
      <c r="E315" s="126">
        <v>0.1453257</v>
      </c>
      <c r="F315" s="126" t="s">
        <v>199</v>
      </c>
      <c r="G315" s="125" t="s">
        <v>582</v>
      </c>
      <c r="H315" s="126">
        <v>744056</v>
      </c>
      <c r="I315" s="126">
        <v>479</v>
      </c>
      <c r="J315" s="126">
        <v>512</v>
      </c>
      <c r="K315" s="126">
        <v>2.8205251E-3</v>
      </c>
      <c r="L315" s="126">
        <f t="shared" si="8"/>
        <v>4.0989478452507002E-4</v>
      </c>
      <c r="M315" s="126">
        <v>0.44741376703831498</v>
      </c>
      <c r="N315" s="126">
        <f t="shared" si="9"/>
        <v>1.8339256963371999E-4</v>
      </c>
    </row>
    <row r="316" spans="1:14">
      <c r="A316" s="125" t="s">
        <v>97</v>
      </c>
      <c r="B316" s="125" t="s">
        <v>494</v>
      </c>
      <c r="C316" s="125" t="s">
        <v>495</v>
      </c>
      <c r="D316" s="125" t="s">
        <v>96</v>
      </c>
      <c r="E316" s="126">
        <v>2.476251</v>
      </c>
      <c r="F316" s="126" t="s">
        <v>489</v>
      </c>
      <c r="G316" s="125" t="s">
        <v>597</v>
      </c>
      <c r="H316" s="126">
        <v>744056</v>
      </c>
      <c r="I316" s="126">
        <v>479</v>
      </c>
      <c r="J316" s="126">
        <v>512</v>
      </c>
      <c r="K316" s="126">
        <v>3.6560234422009999E-4</v>
      </c>
      <c r="L316" s="126">
        <f t="shared" si="8"/>
        <v>9.0532317047736679E-4</v>
      </c>
      <c r="M316" s="126">
        <v>0.44741376703831498</v>
      </c>
      <c r="N316" s="126">
        <f t="shared" si="9"/>
        <v>4.0505405009034931E-4</v>
      </c>
    </row>
    <row r="317" spans="1:14">
      <c r="A317" s="125" t="s">
        <v>97</v>
      </c>
      <c r="B317" s="125" t="s">
        <v>507</v>
      </c>
      <c r="C317" s="125" t="s">
        <v>508</v>
      </c>
      <c r="D317" s="125" t="s">
        <v>96</v>
      </c>
      <c r="E317" s="126">
        <v>2.698089</v>
      </c>
      <c r="F317" s="126" t="s">
        <v>509</v>
      </c>
      <c r="G317" s="125" t="s">
        <v>600</v>
      </c>
      <c r="H317" s="126">
        <v>744056</v>
      </c>
      <c r="I317" s="126">
        <v>479</v>
      </c>
      <c r="J317" s="126">
        <v>512</v>
      </c>
      <c r="K317" s="126">
        <v>9.3340280702146697E-4</v>
      </c>
      <c r="L317" s="126">
        <f t="shared" si="8"/>
        <v>2.5184038461937429E-3</v>
      </c>
      <c r="M317" s="126">
        <v>0.44741376703831498</v>
      </c>
      <c r="N317" s="126">
        <f t="shared" si="9"/>
        <v>1.1267685517493237E-3</v>
      </c>
    </row>
    <row r="318" spans="1:14">
      <c r="A318" s="125" t="s">
        <v>97</v>
      </c>
      <c r="B318" s="125" t="s">
        <v>510</v>
      </c>
      <c r="C318" s="125" t="s">
        <v>511</v>
      </c>
      <c r="D318" s="125" t="s">
        <v>95</v>
      </c>
      <c r="E318" s="126">
        <v>10.79668</v>
      </c>
      <c r="F318" s="126" t="s">
        <v>183</v>
      </c>
      <c r="G318" s="125" t="s">
        <v>591</v>
      </c>
      <c r="H318" s="126">
        <v>744056</v>
      </c>
      <c r="I318" s="126">
        <v>479</v>
      </c>
      <c r="J318" s="126">
        <v>512</v>
      </c>
      <c r="K318" s="126">
        <v>7.0290007000000003E-3</v>
      </c>
      <c r="L318" s="126">
        <f t="shared" si="8"/>
        <v>7.5889871277676005E-2</v>
      </c>
      <c r="M318" s="126">
        <v>0.44741376703831498</v>
      </c>
      <c r="N318" s="126">
        <f t="shared" si="9"/>
        <v>3.3954173188397843E-2</v>
      </c>
    </row>
    <row r="319" spans="1:14">
      <c r="A319" s="125" t="s">
        <v>97</v>
      </c>
      <c r="B319" s="125" t="s">
        <v>510</v>
      </c>
      <c r="C319" s="125" t="s">
        <v>511</v>
      </c>
      <c r="D319" s="125" t="s">
        <v>96</v>
      </c>
      <c r="E319" s="126">
        <v>30.500620000000001</v>
      </c>
      <c r="F319" s="126" t="s">
        <v>183</v>
      </c>
      <c r="G319" s="125" t="s">
        <v>591</v>
      </c>
      <c r="H319" s="126">
        <v>744056</v>
      </c>
      <c r="I319" s="126">
        <v>479</v>
      </c>
      <c r="J319" s="126">
        <v>512</v>
      </c>
      <c r="K319" s="126">
        <v>7.0290007000000003E-3</v>
      </c>
      <c r="L319" s="126">
        <f t="shared" si="8"/>
        <v>0.21438887933043402</v>
      </c>
      <c r="M319" s="126">
        <v>0.44741376703831498</v>
      </c>
      <c r="N319" s="126">
        <f t="shared" si="9"/>
        <v>9.5920536112352225E-2</v>
      </c>
    </row>
    <row r="320" spans="1:14">
      <c r="A320" s="125" t="s">
        <v>97</v>
      </c>
      <c r="B320" s="125" t="s">
        <v>512</v>
      </c>
      <c r="C320" s="125" t="s">
        <v>513</v>
      </c>
      <c r="D320" s="125" t="s">
        <v>95</v>
      </c>
      <c r="E320" s="126">
        <v>12.045249999999999</v>
      </c>
      <c r="F320" s="126" t="s">
        <v>395</v>
      </c>
      <c r="G320" s="125" t="s">
        <v>588</v>
      </c>
      <c r="H320" s="126">
        <v>744056</v>
      </c>
      <c r="I320" s="126">
        <v>479</v>
      </c>
      <c r="J320" s="126">
        <v>512</v>
      </c>
      <c r="K320" s="126">
        <v>9.2637163000000005E-3</v>
      </c>
      <c r="L320" s="126">
        <f t="shared" si="8"/>
        <v>0.111583778762575</v>
      </c>
      <c r="M320" s="126">
        <v>0.44741376703831498</v>
      </c>
      <c r="N320" s="126">
        <f t="shared" si="9"/>
        <v>4.9924118796533606E-2</v>
      </c>
    </row>
    <row r="321" spans="1:14">
      <c r="A321" s="125" t="s">
        <v>97</v>
      </c>
      <c r="B321" s="125" t="s">
        <v>512</v>
      </c>
      <c r="C321" s="125" t="s">
        <v>513</v>
      </c>
      <c r="D321" s="125" t="s">
        <v>96</v>
      </c>
      <c r="E321" s="126">
        <v>12.557</v>
      </c>
      <c r="F321" s="126" t="s">
        <v>395</v>
      </c>
      <c r="G321" s="125" t="s">
        <v>588</v>
      </c>
      <c r="H321" s="126">
        <v>744056</v>
      </c>
      <c r="I321" s="126">
        <v>479</v>
      </c>
      <c r="J321" s="126">
        <v>512</v>
      </c>
      <c r="K321" s="126">
        <v>9.2637163000000005E-3</v>
      </c>
      <c r="L321" s="126">
        <f t="shared" si="8"/>
        <v>0.11632448557910001</v>
      </c>
      <c r="M321" s="126">
        <v>0.44741376703831498</v>
      </c>
      <c r="N321" s="126">
        <f t="shared" si="9"/>
        <v>5.2045176291739284E-2</v>
      </c>
    </row>
    <row r="322" spans="1:14">
      <c r="A322" s="125" t="s">
        <v>97</v>
      </c>
      <c r="B322" s="125" t="s">
        <v>514</v>
      </c>
      <c r="C322" s="125" t="s">
        <v>515</v>
      </c>
      <c r="D322" s="125" t="s">
        <v>96</v>
      </c>
      <c r="E322" s="126">
        <v>1.6252</v>
      </c>
      <c r="F322" s="126" t="s">
        <v>199</v>
      </c>
      <c r="G322" s="125" t="s">
        <v>582</v>
      </c>
      <c r="H322" s="126">
        <v>744056</v>
      </c>
      <c r="I322" s="126">
        <v>479</v>
      </c>
      <c r="J322" s="126">
        <v>512</v>
      </c>
      <c r="K322" s="126">
        <v>2.8205251E-3</v>
      </c>
      <c r="L322" s="126">
        <f t="shared" si="8"/>
        <v>4.5839173925199999E-3</v>
      </c>
      <c r="M322" s="126">
        <v>0.44741376703831498</v>
      </c>
      <c r="N322" s="126">
        <f t="shared" si="9"/>
        <v>2.0509077483798236E-3</v>
      </c>
    </row>
    <row r="323" spans="1:14">
      <c r="A323" s="125" t="s">
        <v>97</v>
      </c>
      <c r="B323" s="125" t="s">
        <v>516</v>
      </c>
      <c r="C323" s="125" t="s">
        <v>517</v>
      </c>
      <c r="D323" s="125" t="s">
        <v>96</v>
      </c>
      <c r="E323" s="126">
        <v>6983.9570000000003</v>
      </c>
      <c r="F323" s="126" t="s">
        <v>518</v>
      </c>
      <c r="G323" s="125" t="s">
        <v>601</v>
      </c>
      <c r="H323" s="126">
        <v>744056</v>
      </c>
      <c r="I323" s="126">
        <v>479</v>
      </c>
      <c r="J323" s="126">
        <v>512</v>
      </c>
      <c r="K323" s="126">
        <v>3.4827374000000002E-3</v>
      </c>
      <c r="L323" s="126">
        <f t="shared" si="8"/>
        <v>24.323288243891803</v>
      </c>
      <c r="M323" s="126">
        <v>0.44741376703831498</v>
      </c>
      <c r="N323" s="126">
        <f t="shared" si="9"/>
        <v>10.882574019958392</v>
      </c>
    </row>
    <row r="324" spans="1:14">
      <c r="A324" s="125" t="s">
        <v>97</v>
      </c>
      <c r="B324" s="125" t="s">
        <v>519</v>
      </c>
      <c r="C324" s="125" t="s">
        <v>520</v>
      </c>
      <c r="D324" s="125" t="s">
        <v>95</v>
      </c>
      <c r="E324" s="126">
        <v>336.40559999999999</v>
      </c>
      <c r="F324" s="126" t="s">
        <v>273</v>
      </c>
      <c r="G324" s="125" t="s">
        <v>595</v>
      </c>
      <c r="H324" s="126">
        <v>744056</v>
      </c>
      <c r="I324" s="126">
        <v>479</v>
      </c>
      <c r="J324" s="126">
        <v>512</v>
      </c>
      <c r="K324" s="126">
        <v>3.4827374000000002E-3</v>
      </c>
      <c r="L324" s="126">
        <f t="shared" ref="L324:L387" si="10">E324*K324</f>
        <v>1.1716123646894401</v>
      </c>
      <c r="M324" s="126">
        <v>0.44741376703831498</v>
      </c>
      <c r="N324" s="126">
        <f t="shared" ref="N324:N387" si="11">L324*M324</f>
        <v>0.52419550159437045</v>
      </c>
    </row>
    <row r="325" spans="1:14">
      <c r="A325" s="125" t="s">
        <v>97</v>
      </c>
      <c r="B325" s="125" t="s">
        <v>521</v>
      </c>
      <c r="C325" s="125" t="s">
        <v>522</v>
      </c>
      <c r="D325" s="125" t="s">
        <v>95</v>
      </c>
      <c r="E325" s="126">
        <v>1.1594519999999999</v>
      </c>
      <c r="F325" s="126" t="s">
        <v>273</v>
      </c>
      <c r="G325" s="125" t="s">
        <v>595</v>
      </c>
      <c r="H325" s="126">
        <v>744056</v>
      </c>
      <c r="I325" s="126">
        <v>479</v>
      </c>
      <c r="J325" s="126">
        <v>512</v>
      </c>
      <c r="K325" s="126">
        <v>3.4827374000000002E-3</v>
      </c>
      <c r="L325" s="126">
        <f t="shared" si="10"/>
        <v>4.0380668439048001E-3</v>
      </c>
      <c r="M325" s="126">
        <v>0.44741376703831498</v>
      </c>
      <c r="N325" s="126">
        <f t="shared" si="11"/>
        <v>1.806686698183966E-3</v>
      </c>
    </row>
    <row r="326" spans="1:14">
      <c r="A326" s="125" t="s">
        <v>97</v>
      </c>
      <c r="B326" s="125" t="s">
        <v>521</v>
      </c>
      <c r="C326" s="125" t="s">
        <v>522</v>
      </c>
      <c r="D326" s="125" t="s">
        <v>96</v>
      </c>
      <c r="E326" s="126">
        <v>4.654439</v>
      </c>
      <c r="F326" s="126" t="s">
        <v>273</v>
      </c>
      <c r="G326" s="125" t="s">
        <v>595</v>
      </c>
      <c r="H326" s="126">
        <v>744056</v>
      </c>
      <c r="I326" s="126">
        <v>479</v>
      </c>
      <c r="J326" s="126">
        <v>512</v>
      </c>
      <c r="K326" s="126">
        <v>3.4827374000000002E-3</v>
      </c>
      <c r="L326" s="126">
        <f t="shared" si="10"/>
        <v>1.62101887813186E-2</v>
      </c>
      <c r="M326" s="126">
        <v>0.44741376703831498</v>
      </c>
      <c r="N326" s="126">
        <f t="shared" si="11"/>
        <v>7.2526616270519872E-3</v>
      </c>
    </row>
    <row r="327" spans="1:14">
      <c r="A327" s="125" t="s">
        <v>97</v>
      </c>
      <c r="B327" s="125" t="s">
        <v>523</v>
      </c>
      <c r="C327" s="125" t="s">
        <v>524</v>
      </c>
      <c r="D327" s="125" t="s">
        <v>95</v>
      </c>
      <c r="E327" s="126">
        <v>1.9523429999999999</v>
      </c>
      <c r="F327" s="126" t="s">
        <v>273</v>
      </c>
      <c r="G327" s="125" t="s">
        <v>595</v>
      </c>
      <c r="H327" s="126">
        <v>744056</v>
      </c>
      <c r="I327" s="126">
        <v>479</v>
      </c>
      <c r="J327" s="126">
        <v>512</v>
      </c>
      <c r="K327" s="126">
        <v>3.4827374000000002E-3</v>
      </c>
      <c r="L327" s="126">
        <f t="shared" si="10"/>
        <v>6.7994979837282003E-3</v>
      </c>
      <c r="M327" s="126">
        <v>0.44741376703831498</v>
      </c>
      <c r="N327" s="126">
        <f t="shared" si="11"/>
        <v>3.0421890068692615E-3</v>
      </c>
    </row>
    <row r="328" spans="1:14">
      <c r="A328" s="125" t="s">
        <v>97</v>
      </c>
      <c r="B328" s="125" t="s">
        <v>523</v>
      </c>
      <c r="C328" s="125" t="s">
        <v>524</v>
      </c>
      <c r="D328" s="125" t="s">
        <v>96</v>
      </c>
      <c r="E328" s="126">
        <v>5.2343979999999997</v>
      </c>
      <c r="F328" s="126" t="s">
        <v>273</v>
      </c>
      <c r="G328" s="125" t="s">
        <v>595</v>
      </c>
      <c r="H328" s="126">
        <v>744056</v>
      </c>
      <c r="I328" s="126">
        <v>479</v>
      </c>
      <c r="J328" s="126">
        <v>512</v>
      </c>
      <c r="K328" s="126">
        <v>3.4827374000000002E-3</v>
      </c>
      <c r="L328" s="126">
        <f t="shared" si="10"/>
        <v>1.8230033681085198E-2</v>
      </c>
      <c r="M328" s="126">
        <v>0.44741376703831498</v>
      </c>
      <c r="N328" s="126">
        <f t="shared" si="11"/>
        <v>8.1563680424896878E-3</v>
      </c>
    </row>
    <row r="329" spans="1:14">
      <c r="A329" s="125" t="s">
        <v>97</v>
      </c>
      <c r="B329" s="125" t="s">
        <v>525</v>
      </c>
      <c r="C329" s="125" t="s">
        <v>526</v>
      </c>
      <c r="D329" s="125" t="s">
        <v>95</v>
      </c>
      <c r="E329" s="126">
        <v>3.6486079999999999</v>
      </c>
      <c r="F329" s="126" t="s">
        <v>273</v>
      </c>
      <c r="G329" s="125" t="s">
        <v>595</v>
      </c>
      <c r="H329" s="126">
        <v>744056</v>
      </c>
      <c r="I329" s="126">
        <v>479</v>
      </c>
      <c r="J329" s="126">
        <v>512</v>
      </c>
      <c r="K329" s="126">
        <v>3.4827374000000002E-3</v>
      </c>
      <c r="L329" s="126">
        <f t="shared" si="10"/>
        <v>1.27071435395392E-2</v>
      </c>
      <c r="M329" s="126">
        <v>0.44741376703831498</v>
      </c>
      <c r="N329" s="126">
        <f t="shared" si="11"/>
        <v>5.6853509593218212E-3</v>
      </c>
    </row>
    <row r="330" spans="1:14">
      <c r="A330" s="125" t="s">
        <v>97</v>
      </c>
      <c r="B330" s="125" t="s">
        <v>525</v>
      </c>
      <c r="C330" s="125" t="s">
        <v>526</v>
      </c>
      <c r="D330" s="125" t="s">
        <v>96</v>
      </c>
      <c r="E330" s="126">
        <v>22.351600000000001</v>
      </c>
      <c r="F330" s="126" t="s">
        <v>273</v>
      </c>
      <c r="G330" s="125" t="s">
        <v>595</v>
      </c>
      <c r="H330" s="126">
        <v>744056</v>
      </c>
      <c r="I330" s="126">
        <v>479</v>
      </c>
      <c r="J330" s="126">
        <v>512</v>
      </c>
      <c r="K330" s="126">
        <v>3.4827374000000002E-3</v>
      </c>
      <c r="L330" s="126">
        <f t="shared" si="10"/>
        <v>7.7844753269840014E-2</v>
      </c>
      <c r="M330" s="126">
        <v>0.44741376703831498</v>
      </c>
      <c r="N330" s="126">
        <f t="shared" si="11"/>
        <v>3.4828814304627309E-2</v>
      </c>
    </row>
    <row r="331" spans="1:14">
      <c r="A331" s="125" t="s">
        <v>97</v>
      </c>
      <c r="B331" s="125" t="s">
        <v>527</v>
      </c>
      <c r="C331" s="125" t="s">
        <v>528</v>
      </c>
      <c r="D331" s="125" t="s">
        <v>96</v>
      </c>
      <c r="E331" s="126">
        <v>347.1463</v>
      </c>
      <c r="F331" s="126" t="s">
        <v>529</v>
      </c>
      <c r="G331" s="125" t="s">
        <v>602</v>
      </c>
      <c r="H331" s="126">
        <v>744056</v>
      </c>
      <c r="I331" s="126">
        <v>479</v>
      </c>
      <c r="J331" s="126">
        <v>512</v>
      </c>
      <c r="K331" s="126">
        <v>1.04720983E-2</v>
      </c>
      <c r="L331" s="126">
        <f t="shared" si="10"/>
        <v>3.63535017808129</v>
      </c>
      <c r="M331" s="126">
        <v>0.44741376703831498</v>
      </c>
      <c r="N331" s="126">
        <f t="shared" si="11"/>
        <v>1.6265057176787592</v>
      </c>
    </row>
    <row r="332" spans="1:14">
      <c r="A332" s="125" t="s">
        <v>97</v>
      </c>
      <c r="B332" s="125" t="s">
        <v>530</v>
      </c>
      <c r="C332" s="125" t="s">
        <v>531</v>
      </c>
      <c r="D332" s="125" t="s">
        <v>96</v>
      </c>
      <c r="E332" s="126">
        <v>26.004000000000001</v>
      </c>
      <c r="F332" s="126" t="s">
        <v>529</v>
      </c>
      <c r="G332" s="125" t="s">
        <v>602</v>
      </c>
      <c r="H332" s="126">
        <v>744056</v>
      </c>
      <c r="I332" s="126">
        <v>479</v>
      </c>
      <c r="J332" s="126">
        <v>512</v>
      </c>
      <c r="K332" s="126">
        <v>1.04720983E-2</v>
      </c>
      <c r="L332" s="126">
        <f t="shared" si="10"/>
        <v>0.2723164441932</v>
      </c>
      <c r="M332" s="126">
        <v>0.44741376703831498</v>
      </c>
      <c r="N332" s="126">
        <f t="shared" si="11"/>
        <v>0.12183812612295869</v>
      </c>
    </row>
    <row r="333" spans="1:14">
      <c r="A333" s="125" t="s">
        <v>97</v>
      </c>
      <c r="B333" s="125" t="s">
        <v>532</v>
      </c>
      <c r="C333" s="125" t="s">
        <v>533</v>
      </c>
      <c r="D333" s="125" t="s">
        <v>96</v>
      </c>
      <c r="E333" s="126">
        <v>253.21090000000001</v>
      </c>
      <c r="F333" s="126" t="s">
        <v>529</v>
      </c>
      <c r="G333" s="125" t="s">
        <v>602</v>
      </c>
      <c r="H333" s="126">
        <v>744056</v>
      </c>
      <c r="I333" s="126">
        <v>479</v>
      </c>
      <c r="J333" s="126">
        <v>512</v>
      </c>
      <c r="K333" s="126">
        <v>1.04720983E-2</v>
      </c>
      <c r="L333" s="126">
        <f t="shared" si="10"/>
        <v>2.6516494354314699</v>
      </c>
      <c r="M333" s="126">
        <v>0.44741376703831498</v>
      </c>
      <c r="N333" s="126">
        <f t="shared" si="11"/>
        <v>1.1863844627714151</v>
      </c>
    </row>
    <row r="334" spans="1:14">
      <c r="A334" s="125" t="s">
        <v>97</v>
      </c>
      <c r="B334" s="125" t="s">
        <v>534</v>
      </c>
      <c r="C334" s="125" t="s">
        <v>535</v>
      </c>
      <c r="D334" s="125" t="s">
        <v>96</v>
      </c>
      <c r="E334" s="126">
        <v>20.038499999999999</v>
      </c>
      <c r="F334" s="126" t="s">
        <v>536</v>
      </c>
      <c r="G334" s="125" t="s">
        <v>603</v>
      </c>
      <c r="H334" s="126">
        <v>744056</v>
      </c>
      <c r="I334" s="126">
        <v>479</v>
      </c>
      <c r="J334" s="126">
        <v>512</v>
      </c>
      <c r="K334" s="126">
        <v>1.0178637799999999E-2</v>
      </c>
      <c r="L334" s="126">
        <f t="shared" si="10"/>
        <v>0.20396463355529998</v>
      </c>
      <c r="M334" s="126">
        <v>0.44741376703831498</v>
      </c>
      <c r="N334" s="126">
        <f t="shared" si="11"/>
        <v>9.1256585041566265E-2</v>
      </c>
    </row>
    <row r="335" spans="1:14">
      <c r="A335" s="125" t="s">
        <v>97</v>
      </c>
      <c r="B335" s="125" t="s">
        <v>537</v>
      </c>
      <c r="C335" s="125" t="s">
        <v>538</v>
      </c>
      <c r="D335" s="125" t="s">
        <v>96</v>
      </c>
      <c r="E335" s="126">
        <v>0.1490351</v>
      </c>
      <c r="F335" s="126" t="s">
        <v>539</v>
      </c>
      <c r="G335" s="125" t="s">
        <v>604</v>
      </c>
      <c r="H335" s="126">
        <v>744056</v>
      </c>
      <c r="I335" s="126">
        <v>479</v>
      </c>
      <c r="J335" s="126">
        <v>512</v>
      </c>
      <c r="K335" s="126">
        <v>4.0615626500000002E-2</v>
      </c>
      <c r="L335" s="126">
        <f t="shared" si="10"/>
        <v>6.0531539569901507E-3</v>
      </c>
      <c r="M335" s="126">
        <v>0.44741376703831498</v>
      </c>
      <c r="N335" s="126">
        <f t="shared" si="11"/>
        <v>2.7082644143598456E-3</v>
      </c>
    </row>
    <row r="336" spans="1:14">
      <c r="A336" s="125" t="s">
        <v>97</v>
      </c>
      <c r="B336" s="125" t="s">
        <v>540</v>
      </c>
      <c r="C336" s="125" t="s">
        <v>541</v>
      </c>
      <c r="D336" s="125" t="s">
        <v>96</v>
      </c>
      <c r="E336" s="126">
        <v>1.2303420000000001E-2</v>
      </c>
      <c r="F336" s="126" t="s">
        <v>539</v>
      </c>
      <c r="G336" s="125" t="s">
        <v>604</v>
      </c>
      <c r="H336" s="126">
        <v>744056</v>
      </c>
      <c r="I336" s="126">
        <v>479</v>
      </c>
      <c r="J336" s="126">
        <v>512</v>
      </c>
      <c r="K336" s="126">
        <v>4.0615626500000002E-2</v>
      </c>
      <c r="L336" s="126">
        <f t="shared" si="10"/>
        <v>4.9971111139263005E-4</v>
      </c>
      <c r="M336" s="126">
        <v>0.44741376703831498</v>
      </c>
      <c r="N336" s="126">
        <f t="shared" si="11"/>
        <v>2.2357763077907964E-4</v>
      </c>
    </row>
    <row r="337" spans="1:14">
      <c r="A337" s="125" t="s">
        <v>97</v>
      </c>
      <c r="B337" s="125" t="s">
        <v>542</v>
      </c>
      <c r="C337" s="125" t="s">
        <v>543</v>
      </c>
      <c r="D337" s="125" t="s">
        <v>96</v>
      </c>
      <c r="E337" s="126">
        <v>3.8947780000000001E-2</v>
      </c>
      <c r="F337" s="126" t="s">
        <v>544</v>
      </c>
      <c r="G337" s="125" t="s">
        <v>605</v>
      </c>
      <c r="H337" s="126">
        <v>744056</v>
      </c>
      <c r="I337" s="126">
        <v>479</v>
      </c>
      <c r="J337" s="126">
        <v>512</v>
      </c>
      <c r="K337" s="126">
        <v>3.4827374000000002E-3</v>
      </c>
      <c r="L337" s="126">
        <f t="shared" si="10"/>
        <v>1.35644890052972E-4</v>
      </c>
      <c r="M337" s="126">
        <v>0.44741376703831498</v>
      </c>
      <c r="N337" s="126">
        <f t="shared" si="11"/>
        <v>6.0689391238098262E-5</v>
      </c>
    </row>
    <row r="338" spans="1:14">
      <c r="A338" s="125" t="s">
        <v>97</v>
      </c>
      <c r="B338" s="125" t="s">
        <v>545</v>
      </c>
      <c r="C338" s="125" t="s">
        <v>546</v>
      </c>
      <c r="D338" s="125" t="s">
        <v>96</v>
      </c>
      <c r="E338" s="126">
        <v>235.35820000000001</v>
      </c>
      <c r="F338" s="126" t="s">
        <v>547</v>
      </c>
      <c r="G338" s="125" t="s">
        <v>606</v>
      </c>
      <c r="H338" s="126">
        <v>744056</v>
      </c>
      <c r="I338" s="126">
        <v>479</v>
      </c>
      <c r="J338" s="126">
        <v>512</v>
      </c>
      <c r="K338" s="126">
        <v>1.04720983E-2</v>
      </c>
      <c r="L338" s="126">
        <f t="shared" si="10"/>
        <v>2.4646942061110599</v>
      </c>
      <c r="M338" s="126">
        <v>0.44741376703831498</v>
      </c>
      <c r="N338" s="126">
        <f t="shared" si="11"/>
        <v>1.1027381193536585</v>
      </c>
    </row>
    <row r="339" spans="1:14">
      <c r="A339" s="125" t="s">
        <v>97</v>
      </c>
      <c r="B339" s="125" t="s">
        <v>548</v>
      </c>
      <c r="C339" s="125" t="s">
        <v>549</v>
      </c>
      <c r="D339" s="125" t="s">
        <v>96</v>
      </c>
      <c r="E339" s="126">
        <v>1.6656689999999998E-2</v>
      </c>
      <c r="F339" s="126" t="s">
        <v>550</v>
      </c>
      <c r="G339" s="125" t="s">
        <v>607</v>
      </c>
      <c r="H339" s="126">
        <v>744056</v>
      </c>
      <c r="I339" s="126">
        <v>479</v>
      </c>
      <c r="J339" s="126">
        <v>512</v>
      </c>
      <c r="K339" s="126">
        <v>5.40148794E-2</v>
      </c>
      <c r="L339" s="126">
        <f t="shared" si="10"/>
        <v>8.9970910155318595E-4</v>
      </c>
      <c r="M339" s="126">
        <v>0.44741376703831498</v>
      </c>
      <c r="N339" s="126">
        <f t="shared" si="11"/>
        <v>4.0254223836456879E-4</v>
      </c>
    </row>
    <row r="340" spans="1:14">
      <c r="A340" s="125" t="s">
        <v>97</v>
      </c>
      <c r="B340" s="125" t="s">
        <v>551</v>
      </c>
      <c r="C340" s="125" t="s">
        <v>552</v>
      </c>
      <c r="D340" s="125" t="s">
        <v>96</v>
      </c>
      <c r="E340" s="126">
        <v>1.903794</v>
      </c>
      <c r="F340" s="126" t="s">
        <v>553</v>
      </c>
      <c r="G340" s="125" t="s">
        <v>608</v>
      </c>
      <c r="H340" s="126">
        <v>744056</v>
      </c>
      <c r="I340" s="126">
        <v>479</v>
      </c>
      <c r="J340" s="126">
        <v>512</v>
      </c>
      <c r="K340" s="126">
        <v>2.21261099E-2</v>
      </c>
      <c r="L340" s="126">
        <f t="shared" si="10"/>
        <v>4.2123555270960601E-2</v>
      </c>
      <c r="M340" s="126">
        <v>0.44741376703831498</v>
      </c>
      <c r="N340" s="126">
        <f t="shared" si="11"/>
        <v>1.8846658544827151E-2</v>
      </c>
    </row>
    <row r="341" spans="1:14">
      <c r="A341" s="125" t="s">
        <v>97</v>
      </c>
      <c r="B341" s="125" t="s">
        <v>554</v>
      </c>
      <c r="C341" s="125" t="s">
        <v>555</v>
      </c>
      <c r="D341" s="125" t="s">
        <v>96</v>
      </c>
      <c r="E341" s="126">
        <v>0.28918470000000002</v>
      </c>
      <c r="F341" s="126" t="s">
        <v>556</v>
      </c>
      <c r="G341" s="125" t="s">
        <v>609</v>
      </c>
      <c r="H341" s="126">
        <v>744056</v>
      </c>
      <c r="I341" s="126">
        <v>479</v>
      </c>
      <c r="J341" s="126">
        <v>512</v>
      </c>
      <c r="K341" s="126">
        <v>4.9342918800000003E-2</v>
      </c>
      <c r="L341" s="126">
        <f t="shared" si="10"/>
        <v>1.4269217170302361E-2</v>
      </c>
      <c r="M341" s="126">
        <v>0.44741376703831498</v>
      </c>
      <c r="N341" s="126">
        <f t="shared" si="11"/>
        <v>6.3842442068527848E-3</v>
      </c>
    </row>
    <row r="342" spans="1:14">
      <c r="A342" s="125" t="s">
        <v>97</v>
      </c>
      <c r="B342" s="125" t="s">
        <v>557</v>
      </c>
      <c r="C342" s="125" t="s">
        <v>558</v>
      </c>
      <c r="D342" s="125" t="s">
        <v>96</v>
      </c>
      <c r="E342" s="126">
        <v>0.14491709999999999</v>
      </c>
      <c r="F342" s="126" t="s">
        <v>559</v>
      </c>
      <c r="G342" s="125" t="s">
        <v>610</v>
      </c>
      <c r="H342" s="126">
        <v>744056</v>
      </c>
      <c r="I342" s="126">
        <v>479</v>
      </c>
      <c r="J342" s="126">
        <v>512</v>
      </c>
      <c r="K342" s="126">
        <v>4.9547774400000001E-2</v>
      </c>
      <c r="L342" s="126">
        <f t="shared" si="10"/>
        <v>7.1803197775022398E-3</v>
      </c>
      <c r="M342" s="126">
        <v>0.44741376703831498</v>
      </c>
      <c r="N342" s="126">
        <f t="shared" si="11"/>
        <v>3.2125739201919927E-3</v>
      </c>
    </row>
    <row r="343" spans="1:14">
      <c r="A343" s="125" t="s">
        <v>97</v>
      </c>
      <c r="B343" s="125" t="s">
        <v>565</v>
      </c>
      <c r="C343" s="125" t="s">
        <v>566</v>
      </c>
      <c r="D343" s="125" t="s">
        <v>95</v>
      </c>
      <c r="E343" s="126">
        <v>1.0143180000000001</v>
      </c>
      <c r="F343" s="126" t="s">
        <v>484</v>
      </c>
      <c r="G343" s="125" t="s">
        <v>596</v>
      </c>
      <c r="H343" s="126">
        <v>744056</v>
      </c>
      <c r="I343" s="126">
        <v>479</v>
      </c>
      <c r="J343" s="126">
        <v>512</v>
      </c>
      <c r="K343" s="126">
        <v>1.74235108E-2</v>
      </c>
      <c r="L343" s="126">
        <f t="shared" si="10"/>
        <v>1.7672980627634401E-2</v>
      </c>
      <c r="M343" s="126">
        <v>0.44741376703831498</v>
      </c>
      <c r="N343" s="126">
        <f t="shared" si="11"/>
        <v>7.9071348374050721E-3</v>
      </c>
    </row>
    <row r="344" spans="1:14">
      <c r="A344" s="125" t="s">
        <v>97</v>
      </c>
      <c r="B344" s="125" t="s">
        <v>565</v>
      </c>
      <c r="C344" s="125" t="s">
        <v>566</v>
      </c>
      <c r="D344" s="125" t="s">
        <v>96</v>
      </c>
      <c r="E344" s="126">
        <v>2.737495</v>
      </c>
      <c r="F344" s="126" t="s">
        <v>484</v>
      </c>
      <c r="G344" s="125" t="s">
        <v>596</v>
      </c>
      <c r="H344" s="126">
        <v>744056</v>
      </c>
      <c r="I344" s="126">
        <v>479</v>
      </c>
      <c r="J344" s="126">
        <v>512</v>
      </c>
      <c r="K344" s="126">
        <v>1.74235108E-2</v>
      </c>
      <c r="L344" s="126">
        <f t="shared" si="10"/>
        <v>4.7696773697446002E-2</v>
      </c>
      <c r="M344" s="126">
        <v>0.44741376703831498</v>
      </c>
      <c r="N344" s="126">
        <f t="shared" si="11"/>
        <v>2.1340193195548335E-2</v>
      </c>
    </row>
    <row r="345" spans="1:14">
      <c r="A345" s="125" t="s">
        <v>97</v>
      </c>
      <c r="B345" s="125" t="s">
        <v>567</v>
      </c>
      <c r="C345" s="125" t="s">
        <v>568</v>
      </c>
      <c r="D345" s="125" t="s">
        <v>95</v>
      </c>
      <c r="E345" s="126">
        <v>0.2304794</v>
      </c>
      <c r="F345" s="126" t="s">
        <v>484</v>
      </c>
      <c r="G345" s="125" t="s">
        <v>596</v>
      </c>
      <c r="H345" s="126">
        <v>744056</v>
      </c>
      <c r="I345" s="126">
        <v>479</v>
      </c>
      <c r="J345" s="126">
        <v>512</v>
      </c>
      <c r="K345" s="126">
        <v>1.74235108E-2</v>
      </c>
      <c r="L345" s="126">
        <f t="shared" si="10"/>
        <v>4.0157603150775198E-3</v>
      </c>
      <c r="M345" s="126">
        <v>0.44741376703831498</v>
      </c>
      <c r="N345" s="126">
        <f t="shared" si="11"/>
        <v>1.7967064500918038E-3</v>
      </c>
    </row>
    <row r="346" spans="1:14">
      <c r="A346" s="125" t="s">
        <v>97</v>
      </c>
      <c r="B346" s="125" t="s">
        <v>567</v>
      </c>
      <c r="C346" s="125" t="s">
        <v>568</v>
      </c>
      <c r="D346" s="125" t="s">
        <v>96</v>
      </c>
      <c r="E346" s="126">
        <v>1.9357679999999999E-2</v>
      </c>
      <c r="F346" s="126" t="s">
        <v>484</v>
      </c>
      <c r="G346" s="125" t="s">
        <v>596</v>
      </c>
      <c r="H346" s="126">
        <v>744056</v>
      </c>
      <c r="I346" s="126">
        <v>479</v>
      </c>
      <c r="J346" s="126">
        <v>512</v>
      </c>
      <c r="K346" s="126">
        <v>1.74235108E-2</v>
      </c>
      <c r="L346" s="126">
        <f t="shared" si="10"/>
        <v>3.3727874654294399E-4</v>
      </c>
      <c r="M346" s="126">
        <v>0.44741376703831498</v>
      </c>
      <c r="N346" s="126">
        <f t="shared" si="11"/>
        <v>1.5090315453273963E-4</v>
      </c>
    </row>
    <row r="347" spans="1:14">
      <c r="A347" s="125" t="s">
        <v>97</v>
      </c>
      <c r="B347" s="125" t="s">
        <v>569</v>
      </c>
      <c r="C347" s="125" t="s">
        <v>570</v>
      </c>
      <c r="D347" s="125" t="s">
        <v>95</v>
      </c>
      <c r="E347" s="126">
        <v>3.8945159999999998E-5</v>
      </c>
      <c r="F347" s="126" t="s">
        <v>484</v>
      </c>
      <c r="G347" s="125" t="s">
        <v>596</v>
      </c>
      <c r="H347" s="126">
        <v>744056</v>
      </c>
      <c r="I347" s="126">
        <v>479</v>
      </c>
      <c r="J347" s="126">
        <v>512</v>
      </c>
      <c r="K347" s="126">
        <v>1.74235108E-2</v>
      </c>
      <c r="L347" s="126">
        <f t="shared" si="10"/>
        <v>6.7856141586772793E-7</v>
      </c>
      <c r="M347" s="126">
        <v>0.44741376703831498</v>
      </c>
      <c r="N347" s="126">
        <f t="shared" si="11"/>
        <v>3.0359771924023281E-7</v>
      </c>
    </row>
    <row r="348" spans="1:14">
      <c r="A348" s="125" t="s">
        <v>97</v>
      </c>
      <c r="B348" s="125" t="s">
        <v>569</v>
      </c>
      <c r="C348" s="125" t="s">
        <v>570</v>
      </c>
      <c r="D348" s="125" t="s">
        <v>96</v>
      </c>
      <c r="E348" s="126">
        <v>3.2709560000000002E-6</v>
      </c>
      <c r="F348" s="126" t="s">
        <v>484</v>
      </c>
      <c r="G348" s="125" t="s">
        <v>596</v>
      </c>
      <c r="H348" s="126">
        <v>744056</v>
      </c>
      <c r="I348" s="126">
        <v>479</v>
      </c>
      <c r="J348" s="126">
        <v>512</v>
      </c>
      <c r="K348" s="126">
        <v>1.74235108E-2</v>
      </c>
      <c r="L348" s="126">
        <f t="shared" si="10"/>
        <v>5.6991537192324806E-8</v>
      </c>
      <c r="M348" s="126">
        <v>0.44741376703831498</v>
      </c>
      <c r="N348" s="126">
        <f t="shared" si="11"/>
        <v>2.5498798344522274E-8</v>
      </c>
    </row>
    <row r="349" spans="1:14">
      <c r="A349" s="125" t="s">
        <v>97</v>
      </c>
      <c r="B349" s="125" t="s">
        <v>364</v>
      </c>
      <c r="C349" s="125" t="s">
        <v>365</v>
      </c>
      <c r="D349" s="125" t="s">
        <v>95</v>
      </c>
      <c r="E349" s="126">
        <v>4.8220840000000003</v>
      </c>
      <c r="F349" s="126" t="s">
        <v>190</v>
      </c>
      <c r="G349" s="125" t="s">
        <v>583</v>
      </c>
      <c r="H349" s="126">
        <v>744055</v>
      </c>
      <c r="I349" s="126">
        <v>479</v>
      </c>
      <c r="J349" s="126">
        <v>511</v>
      </c>
      <c r="K349" s="126">
        <v>9.9860000000000006E-7</v>
      </c>
      <c r="L349" s="126">
        <f t="shared" si="10"/>
        <v>4.815333082400001E-6</v>
      </c>
      <c r="M349" s="126">
        <v>2.0709182E-2</v>
      </c>
      <c r="N349" s="126">
        <f t="shared" si="11"/>
        <v>9.9721609194042618E-8</v>
      </c>
    </row>
    <row r="350" spans="1:14">
      <c r="A350" s="125" t="s">
        <v>97</v>
      </c>
      <c r="B350" s="125" t="s">
        <v>364</v>
      </c>
      <c r="C350" s="125" t="s">
        <v>365</v>
      </c>
      <c r="D350" s="125" t="s">
        <v>96</v>
      </c>
      <c r="E350" s="126">
        <v>0.17621110000000001</v>
      </c>
      <c r="F350" s="126" t="s">
        <v>190</v>
      </c>
      <c r="G350" s="125" t="s">
        <v>583</v>
      </c>
      <c r="H350" s="126">
        <v>744055</v>
      </c>
      <c r="I350" s="126">
        <v>479</v>
      </c>
      <c r="J350" s="126">
        <v>511</v>
      </c>
      <c r="K350" s="126">
        <v>9.9860000000000006E-7</v>
      </c>
      <c r="L350" s="126">
        <f t="shared" si="10"/>
        <v>1.7596440446000002E-7</v>
      </c>
      <c r="M350" s="126">
        <v>2.0709182E-2</v>
      </c>
      <c r="N350" s="126">
        <f t="shared" si="11"/>
        <v>3.6440788774837522E-9</v>
      </c>
    </row>
    <row r="351" spans="1:14">
      <c r="A351" s="125" t="s">
        <v>97</v>
      </c>
      <c r="B351" s="125" t="s">
        <v>366</v>
      </c>
      <c r="C351" s="125" t="s">
        <v>367</v>
      </c>
      <c r="D351" s="125" t="s">
        <v>95</v>
      </c>
      <c r="E351" s="126">
        <v>9.1278749999999995</v>
      </c>
      <c r="F351" s="126" t="s">
        <v>190</v>
      </c>
      <c r="G351" s="125" t="s">
        <v>583</v>
      </c>
      <c r="H351" s="126">
        <v>744055</v>
      </c>
      <c r="I351" s="126">
        <v>479</v>
      </c>
      <c r="J351" s="126">
        <v>511</v>
      </c>
      <c r="K351" s="126">
        <v>9.9860000000000006E-7</v>
      </c>
      <c r="L351" s="126">
        <f t="shared" si="10"/>
        <v>9.1150959749999997E-6</v>
      </c>
      <c r="M351" s="126">
        <v>2.0709182E-2</v>
      </c>
      <c r="N351" s="126">
        <f t="shared" si="11"/>
        <v>1.8876618149374245E-7</v>
      </c>
    </row>
    <row r="352" spans="1:14">
      <c r="A352" s="125" t="s">
        <v>97</v>
      </c>
      <c r="B352" s="125" t="s">
        <v>366</v>
      </c>
      <c r="C352" s="125" t="s">
        <v>367</v>
      </c>
      <c r="D352" s="125" t="s">
        <v>96</v>
      </c>
      <c r="E352" s="126">
        <v>0.70533579999999996</v>
      </c>
      <c r="F352" s="126" t="s">
        <v>190</v>
      </c>
      <c r="G352" s="125" t="s">
        <v>583</v>
      </c>
      <c r="H352" s="126">
        <v>744055</v>
      </c>
      <c r="I352" s="126">
        <v>479</v>
      </c>
      <c r="J352" s="126">
        <v>511</v>
      </c>
      <c r="K352" s="126">
        <v>9.9860000000000006E-7</v>
      </c>
      <c r="L352" s="126">
        <f t="shared" si="10"/>
        <v>7.0434832987999995E-7</v>
      </c>
      <c r="M352" s="126">
        <v>2.0709182E-2</v>
      </c>
      <c r="N352" s="126">
        <f t="shared" si="11"/>
        <v>1.4586477754880956E-8</v>
      </c>
    </row>
    <row r="353" spans="1:14">
      <c r="A353" s="125" t="s">
        <v>97</v>
      </c>
      <c r="B353" s="125" t="s">
        <v>368</v>
      </c>
      <c r="C353" s="125" t="s">
        <v>369</v>
      </c>
      <c r="D353" s="125" t="s">
        <v>95</v>
      </c>
      <c r="E353" s="126">
        <v>2.0286309999999998E-2</v>
      </c>
      <c r="F353" s="126" t="s">
        <v>190</v>
      </c>
      <c r="G353" s="125" t="s">
        <v>583</v>
      </c>
      <c r="H353" s="126">
        <v>744055</v>
      </c>
      <c r="I353" s="126">
        <v>479</v>
      </c>
      <c r="J353" s="126">
        <v>511</v>
      </c>
      <c r="K353" s="126">
        <v>9.9860000000000006E-7</v>
      </c>
      <c r="L353" s="126">
        <f t="shared" si="10"/>
        <v>2.0257909166000001E-8</v>
      </c>
      <c r="M353" s="126">
        <v>2.0709182E-2</v>
      </c>
      <c r="N353" s="126">
        <f t="shared" si="11"/>
        <v>4.1952472785816221E-10</v>
      </c>
    </row>
    <row r="354" spans="1:14">
      <c r="A354" s="125" t="s">
        <v>97</v>
      </c>
      <c r="B354" s="125" t="s">
        <v>368</v>
      </c>
      <c r="C354" s="125" t="s">
        <v>369</v>
      </c>
      <c r="D354" s="125" t="s">
        <v>96</v>
      </c>
      <c r="E354" s="126">
        <v>3.448673E-4</v>
      </c>
      <c r="F354" s="126" t="s">
        <v>190</v>
      </c>
      <c r="G354" s="125" t="s">
        <v>583</v>
      </c>
      <c r="H354" s="126">
        <v>744055</v>
      </c>
      <c r="I354" s="126">
        <v>479</v>
      </c>
      <c r="J354" s="126">
        <v>511</v>
      </c>
      <c r="K354" s="126">
        <v>9.9860000000000006E-7</v>
      </c>
      <c r="L354" s="126">
        <f t="shared" si="10"/>
        <v>3.4438448578000002E-10</v>
      </c>
      <c r="M354" s="126">
        <v>2.0709182E-2</v>
      </c>
      <c r="N354" s="126">
        <f t="shared" si="11"/>
        <v>7.1319209939944324E-12</v>
      </c>
    </row>
    <row r="355" spans="1:14">
      <c r="A355" s="125" t="s">
        <v>97</v>
      </c>
      <c r="B355" s="125" t="s">
        <v>373</v>
      </c>
      <c r="C355" s="125" t="s">
        <v>374</v>
      </c>
      <c r="D355" s="125" t="s">
        <v>95</v>
      </c>
      <c r="E355" s="126">
        <v>165.3603</v>
      </c>
      <c r="F355" s="126" t="s">
        <v>375</v>
      </c>
      <c r="G355" s="125" t="s">
        <v>585</v>
      </c>
      <c r="H355" s="126">
        <v>744055</v>
      </c>
      <c r="I355" s="126">
        <v>479</v>
      </c>
      <c r="J355" s="126">
        <v>511</v>
      </c>
      <c r="K355" s="126">
        <v>9.1320685999999995E-3</v>
      </c>
      <c r="L355" s="126">
        <f t="shared" si="10"/>
        <v>1.5100816033165798</v>
      </c>
      <c r="M355" s="126">
        <v>2.0709182E-2</v>
      </c>
      <c r="N355" s="126">
        <f t="shared" si="11"/>
        <v>3.1272554757934855E-2</v>
      </c>
    </row>
    <row r="356" spans="1:14">
      <c r="A356" s="125" t="s">
        <v>97</v>
      </c>
      <c r="B356" s="125" t="s">
        <v>373</v>
      </c>
      <c r="C356" s="125" t="s">
        <v>374</v>
      </c>
      <c r="D356" s="125" t="s">
        <v>96</v>
      </c>
      <c r="E356" s="126">
        <v>9.6753350000000005</v>
      </c>
      <c r="F356" s="126" t="s">
        <v>375</v>
      </c>
      <c r="G356" s="125" t="s">
        <v>585</v>
      </c>
      <c r="H356" s="126">
        <v>744055</v>
      </c>
      <c r="I356" s="126">
        <v>479</v>
      </c>
      <c r="J356" s="126">
        <v>511</v>
      </c>
      <c r="K356" s="126">
        <v>9.1320685999999995E-3</v>
      </c>
      <c r="L356" s="126">
        <f t="shared" si="10"/>
        <v>8.8355822947981E-2</v>
      </c>
      <c r="M356" s="126">
        <v>2.0709182E-2</v>
      </c>
      <c r="N356" s="126">
        <f t="shared" si="11"/>
        <v>1.829776818189515E-3</v>
      </c>
    </row>
    <row r="357" spans="1:14">
      <c r="A357" s="125" t="s">
        <v>97</v>
      </c>
      <c r="B357" s="125" t="s">
        <v>376</v>
      </c>
      <c r="C357" s="125" t="s">
        <v>377</v>
      </c>
      <c r="D357" s="125" t="s">
        <v>95</v>
      </c>
      <c r="E357" s="126">
        <v>35.749049999999997</v>
      </c>
      <c r="F357" s="126" t="s">
        <v>378</v>
      </c>
      <c r="G357" s="125" t="s">
        <v>586</v>
      </c>
      <c r="H357" s="126">
        <v>744055</v>
      </c>
      <c r="I357" s="126">
        <v>479</v>
      </c>
      <c r="J357" s="126">
        <v>511</v>
      </c>
      <c r="K357" s="126">
        <v>4.9121091E-3</v>
      </c>
      <c r="L357" s="126">
        <f t="shared" si="10"/>
        <v>0.17560323382135498</v>
      </c>
      <c r="M357" s="126">
        <v>2.0709182E-2</v>
      </c>
      <c r="N357" s="126">
        <f t="shared" si="11"/>
        <v>3.6365993289949957E-3</v>
      </c>
    </row>
    <row r="358" spans="1:14">
      <c r="A358" s="125" t="s">
        <v>97</v>
      </c>
      <c r="B358" s="125" t="s">
        <v>376</v>
      </c>
      <c r="C358" s="125" t="s">
        <v>377</v>
      </c>
      <c r="D358" s="125" t="s">
        <v>96</v>
      </c>
      <c r="E358" s="126">
        <v>1.391723</v>
      </c>
      <c r="F358" s="126" t="s">
        <v>378</v>
      </c>
      <c r="G358" s="125" t="s">
        <v>586</v>
      </c>
      <c r="H358" s="126">
        <v>744055</v>
      </c>
      <c r="I358" s="126">
        <v>479</v>
      </c>
      <c r="J358" s="126">
        <v>511</v>
      </c>
      <c r="K358" s="126">
        <v>4.9121091E-3</v>
      </c>
      <c r="L358" s="126">
        <f t="shared" si="10"/>
        <v>6.8362952129793E-3</v>
      </c>
      <c r="M358" s="126">
        <v>2.0709182E-2</v>
      </c>
      <c r="N358" s="126">
        <f t="shared" si="11"/>
        <v>1.4157408177131709E-4</v>
      </c>
    </row>
    <row r="359" spans="1:14">
      <c r="A359" s="125" t="s">
        <v>97</v>
      </c>
      <c r="B359" s="125" t="s">
        <v>379</v>
      </c>
      <c r="C359" s="125" t="s">
        <v>380</v>
      </c>
      <c r="D359" s="125" t="s">
        <v>95</v>
      </c>
      <c r="E359" s="126">
        <v>13.931699999999999</v>
      </c>
      <c r="F359" s="126" t="s">
        <v>268</v>
      </c>
      <c r="G359" s="125" t="s">
        <v>587</v>
      </c>
      <c r="H359" s="126">
        <v>744055</v>
      </c>
      <c r="I359" s="126">
        <v>479</v>
      </c>
      <c r="J359" s="126">
        <v>511</v>
      </c>
      <c r="K359" s="126">
        <v>1.13991912E-2</v>
      </c>
      <c r="L359" s="126">
        <f t="shared" si="10"/>
        <v>0.15881011204104001</v>
      </c>
      <c r="M359" s="126">
        <v>2.0709182E-2</v>
      </c>
      <c r="N359" s="126">
        <f t="shared" si="11"/>
        <v>3.288827513698289E-3</v>
      </c>
    </row>
    <row r="360" spans="1:14">
      <c r="A360" s="125" t="s">
        <v>97</v>
      </c>
      <c r="B360" s="125" t="s">
        <v>379</v>
      </c>
      <c r="C360" s="125" t="s">
        <v>380</v>
      </c>
      <c r="D360" s="125" t="s">
        <v>96</v>
      </c>
      <c r="E360" s="126">
        <v>101.2727</v>
      </c>
      <c r="F360" s="126" t="s">
        <v>268</v>
      </c>
      <c r="G360" s="125" t="s">
        <v>587</v>
      </c>
      <c r="H360" s="126">
        <v>744055</v>
      </c>
      <c r="I360" s="126">
        <v>479</v>
      </c>
      <c r="J360" s="126">
        <v>511</v>
      </c>
      <c r="K360" s="126">
        <v>1.13991912E-2</v>
      </c>
      <c r="L360" s="126">
        <f t="shared" si="10"/>
        <v>1.1544268706402401</v>
      </c>
      <c r="M360" s="126">
        <v>2.0709182E-2</v>
      </c>
      <c r="N360" s="126">
        <f t="shared" si="11"/>
        <v>2.3907236169779189E-2</v>
      </c>
    </row>
    <row r="361" spans="1:14">
      <c r="A361" s="125" t="s">
        <v>97</v>
      </c>
      <c r="B361" s="125" t="s">
        <v>381</v>
      </c>
      <c r="C361" s="125" t="s">
        <v>382</v>
      </c>
      <c r="D361" s="125" t="s">
        <v>95</v>
      </c>
      <c r="E361" s="126">
        <v>2.1850869999999998</v>
      </c>
      <c r="F361" s="126" t="s">
        <v>268</v>
      </c>
      <c r="G361" s="125" t="s">
        <v>587</v>
      </c>
      <c r="H361" s="126">
        <v>744055</v>
      </c>
      <c r="I361" s="126">
        <v>479</v>
      </c>
      <c r="J361" s="126">
        <v>511</v>
      </c>
      <c r="K361" s="126">
        <v>1.13991912E-2</v>
      </c>
      <c r="L361" s="126">
        <f t="shared" si="10"/>
        <v>2.4908224501634397E-2</v>
      </c>
      <c r="M361" s="126">
        <v>2.0709182E-2</v>
      </c>
      <c r="N361" s="126">
        <f t="shared" si="11"/>
        <v>5.1582895450120602E-4</v>
      </c>
    </row>
    <row r="362" spans="1:14">
      <c r="A362" s="125" t="s">
        <v>97</v>
      </c>
      <c r="B362" s="125" t="s">
        <v>381</v>
      </c>
      <c r="C362" s="125" t="s">
        <v>382</v>
      </c>
      <c r="D362" s="125" t="s">
        <v>96</v>
      </c>
      <c r="E362" s="126">
        <v>41.360579999999999</v>
      </c>
      <c r="F362" s="126" t="s">
        <v>268</v>
      </c>
      <c r="G362" s="125" t="s">
        <v>587</v>
      </c>
      <c r="H362" s="126">
        <v>744055</v>
      </c>
      <c r="I362" s="126">
        <v>479</v>
      </c>
      <c r="J362" s="126">
        <v>511</v>
      </c>
      <c r="K362" s="126">
        <v>1.13991912E-2</v>
      </c>
      <c r="L362" s="126">
        <f t="shared" si="10"/>
        <v>0.47147715956289599</v>
      </c>
      <c r="M362" s="126">
        <v>2.0709182E-2</v>
      </c>
      <c r="N362" s="126">
        <f t="shared" si="11"/>
        <v>9.7639063062310537E-3</v>
      </c>
    </row>
    <row r="363" spans="1:14">
      <c r="A363" s="125" t="s">
        <v>97</v>
      </c>
      <c r="B363" s="125" t="s">
        <v>383</v>
      </c>
      <c r="C363" s="125" t="s">
        <v>384</v>
      </c>
      <c r="D363" s="125" t="s">
        <v>95</v>
      </c>
      <c r="E363" s="126">
        <v>1.7409239999999999</v>
      </c>
      <c r="F363" s="126" t="s">
        <v>268</v>
      </c>
      <c r="G363" s="125" t="s">
        <v>587</v>
      </c>
      <c r="H363" s="126">
        <v>744055</v>
      </c>
      <c r="I363" s="126">
        <v>479</v>
      </c>
      <c r="J363" s="126">
        <v>511</v>
      </c>
      <c r="K363" s="126">
        <v>1.13991912E-2</v>
      </c>
      <c r="L363" s="126">
        <f t="shared" si="10"/>
        <v>1.98451255406688E-2</v>
      </c>
      <c r="M363" s="126">
        <v>2.0709182E-2</v>
      </c>
      <c r="N363" s="126">
        <f t="shared" si="11"/>
        <v>4.1097631663455854E-4</v>
      </c>
    </row>
    <row r="364" spans="1:14">
      <c r="A364" s="125" t="s">
        <v>97</v>
      </c>
      <c r="B364" s="125" t="s">
        <v>383</v>
      </c>
      <c r="C364" s="125" t="s">
        <v>384</v>
      </c>
      <c r="D364" s="125" t="s">
        <v>96</v>
      </c>
      <c r="E364" s="126">
        <v>12.38552</v>
      </c>
      <c r="F364" s="126" t="s">
        <v>268</v>
      </c>
      <c r="G364" s="125" t="s">
        <v>587</v>
      </c>
      <c r="H364" s="126">
        <v>744055</v>
      </c>
      <c r="I364" s="126">
        <v>479</v>
      </c>
      <c r="J364" s="126">
        <v>511</v>
      </c>
      <c r="K364" s="126">
        <v>1.13991912E-2</v>
      </c>
      <c r="L364" s="126">
        <f t="shared" si="10"/>
        <v>0.14118491059142399</v>
      </c>
      <c r="M364" s="126">
        <v>2.0709182E-2</v>
      </c>
      <c r="N364" s="126">
        <f t="shared" si="11"/>
        <v>2.9238240090915268E-3</v>
      </c>
    </row>
    <row r="365" spans="1:14">
      <c r="A365" s="125" t="s">
        <v>97</v>
      </c>
      <c r="B365" s="125" t="s">
        <v>385</v>
      </c>
      <c r="C365" s="125" t="s">
        <v>386</v>
      </c>
      <c r="D365" s="125" t="s">
        <v>95</v>
      </c>
      <c r="E365" s="126">
        <v>1.409734</v>
      </c>
      <c r="F365" s="126" t="s">
        <v>268</v>
      </c>
      <c r="G365" s="125" t="s">
        <v>587</v>
      </c>
      <c r="H365" s="126">
        <v>744055</v>
      </c>
      <c r="I365" s="126">
        <v>479</v>
      </c>
      <c r="J365" s="126">
        <v>511</v>
      </c>
      <c r="K365" s="126">
        <v>1.13991912E-2</v>
      </c>
      <c r="L365" s="126">
        <f t="shared" si="10"/>
        <v>1.6069827407140802E-2</v>
      </c>
      <c r="M365" s="126">
        <v>2.0709182E-2</v>
      </c>
      <c r="N365" s="126">
        <f t="shared" si="11"/>
        <v>3.3279298048306696E-4</v>
      </c>
    </row>
    <row r="366" spans="1:14">
      <c r="A366" s="125" t="s">
        <v>97</v>
      </c>
      <c r="B366" s="125" t="s">
        <v>385</v>
      </c>
      <c r="C366" s="125" t="s">
        <v>386</v>
      </c>
      <c r="D366" s="125" t="s">
        <v>96</v>
      </c>
      <c r="E366" s="126">
        <v>10.573</v>
      </c>
      <c r="F366" s="126" t="s">
        <v>268</v>
      </c>
      <c r="G366" s="125" t="s">
        <v>587</v>
      </c>
      <c r="H366" s="126">
        <v>744055</v>
      </c>
      <c r="I366" s="126">
        <v>479</v>
      </c>
      <c r="J366" s="126">
        <v>511</v>
      </c>
      <c r="K366" s="126">
        <v>1.13991912E-2</v>
      </c>
      <c r="L366" s="126">
        <f t="shared" si="10"/>
        <v>0.1205236485576</v>
      </c>
      <c r="M366" s="126">
        <v>2.0709182E-2</v>
      </c>
      <c r="N366" s="126">
        <f t="shared" si="11"/>
        <v>2.4959461732833761E-3</v>
      </c>
    </row>
    <row r="367" spans="1:14">
      <c r="A367" s="125" t="s">
        <v>97</v>
      </c>
      <c r="B367" s="125" t="s">
        <v>387</v>
      </c>
      <c r="C367" s="125" t="s">
        <v>388</v>
      </c>
      <c r="D367" s="125" t="s">
        <v>95</v>
      </c>
      <c r="E367" s="126">
        <v>8.2093559999999997</v>
      </c>
      <c r="F367" s="126" t="s">
        <v>268</v>
      </c>
      <c r="G367" s="125" t="s">
        <v>587</v>
      </c>
      <c r="H367" s="126">
        <v>744055</v>
      </c>
      <c r="I367" s="126">
        <v>479</v>
      </c>
      <c r="J367" s="126">
        <v>511</v>
      </c>
      <c r="K367" s="126">
        <v>1.13991912E-2</v>
      </c>
      <c r="L367" s="126">
        <f t="shared" si="10"/>
        <v>9.3580018672867193E-2</v>
      </c>
      <c r="M367" s="126">
        <v>2.0709182E-2</v>
      </c>
      <c r="N367" s="126">
        <f t="shared" si="11"/>
        <v>1.9379656382598051E-3</v>
      </c>
    </row>
    <row r="368" spans="1:14">
      <c r="A368" s="125" t="s">
        <v>97</v>
      </c>
      <c r="B368" s="125" t="s">
        <v>387</v>
      </c>
      <c r="C368" s="125" t="s">
        <v>388</v>
      </c>
      <c r="D368" s="125" t="s">
        <v>96</v>
      </c>
      <c r="E368" s="126">
        <v>155.3914</v>
      </c>
      <c r="F368" s="126" t="s">
        <v>268</v>
      </c>
      <c r="G368" s="125" t="s">
        <v>587</v>
      </c>
      <c r="H368" s="126">
        <v>744055</v>
      </c>
      <c r="I368" s="126">
        <v>479</v>
      </c>
      <c r="J368" s="126">
        <v>511</v>
      </c>
      <c r="K368" s="126">
        <v>1.13991912E-2</v>
      </c>
      <c r="L368" s="126">
        <f t="shared" si="10"/>
        <v>1.7713362794356802</v>
      </c>
      <c r="M368" s="126">
        <v>2.0709182E-2</v>
      </c>
      <c r="N368" s="126">
        <f t="shared" si="11"/>
        <v>3.6682925394036357E-2</v>
      </c>
    </row>
    <row r="369" spans="1:14">
      <c r="A369" s="125" t="s">
        <v>97</v>
      </c>
      <c r="B369" s="125" t="s">
        <v>389</v>
      </c>
      <c r="C369" s="125" t="s">
        <v>390</v>
      </c>
      <c r="D369" s="125" t="s">
        <v>95</v>
      </c>
      <c r="E369" s="126">
        <v>6.5406370000000003</v>
      </c>
      <c r="F369" s="126" t="s">
        <v>268</v>
      </c>
      <c r="G369" s="125" t="s">
        <v>587</v>
      </c>
      <c r="H369" s="126">
        <v>744055</v>
      </c>
      <c r="I369" s="126">
        <v>479</v>
      </c>
      <c r="J369" s="126">
        <v>511</v>
      </c>
      <c r="K369" s="126">
        <v>1.13991912E-2</v>
      </c>
      <c r="L369" s="126">
        <f t="shared" si="10"/>
        <v>7.4557971732794409E-2</v>
      </c>
      <c r="M369" s="126">
        <v>2.0709182E-2</v>
      </c>
      <c r="N369" s="126">
        <f t="shared" si="11"/>
        <v>1.5440346061652947E-3</v>
      </c>
    </row>
    <row r="370" spans="1:14">
      <c r="A370" s="125" t="s">
        <v>97</v>
      </c>
      <c r="B370" s="125" t="s">
        <v>389</v>
      </c>
      <c r="C370" s="125" t="s">
        <v>390</v>
      </c>
      <c r="D370" s="125" t="s">
        <v>96</v>
      </c>
      <c r="E370" s="126">
        <v>46.532290000000003</v>
      </c>
      <c r="F370" s="126" t="s">
        <v>268</v>
      </c>
      <c r="G370" s="125" t="s">
        <v>587</v>
      </c>
      <c r="H370" s="126">
        <v>744055</v>
      </c>
      <c r="I370" s="126">
        <v>479</v>
      </c>
      <c r="J370" s="126">
        <v>511</v>
      </c>
      <c r="K370" s="126">
        <v>1.13991912E-2</v>
      </c>
      <c r="L370" s="126">
        <f t="shared" si="10"/>
        <v>0.53043047068384808</v>
      </c>
      <c r="M370" s="126">
        <v>2.0709182E-2</v>
      </c>
      <c r="N370" s="126">
        <f t="shared" si="11"/>
        <v>1.0984781155737474E-2</v>
      </c>
    </row>
    <row r="371" spans="1:14">
      <c r="A371" s="125" t="s">
        <v>97</v>
      </c>
      <c r="B371" s="125" t="s">
        <v>391</v>
      </c>
      <c r="C371" s="125" t="s">
        <v>392</v>
      </c>
      <c r="D371" s="125" t="s">
        <v>95</v>
      </c>
      <c r="E371" s="126">
        <v>5.2963589999999998</v>
      </c>
      <c r="F371" s="126" t="s">
        <v>268</v>
      </c>
      <c r="G371" s="125" t="s">
        <v>587</v>
      </c>
      <c r="H371" s="126">
        <v>744055</v>
      </c>
      <c r="I371" s="126">
        <v>479</v>
      </c>
      <c r="J371" s="126">
        <v>511</v>
      </c>
      <c r="K371" s="126">
        <v>1.13991912E-2</v>
      </c>
      <c r="L371" s="126">
        <f t="shared" si="10"/>
        <v>6.0374208904840798E-2</v>
      </c>
      <c r="M371" s="126">
        <v>2.0709182E-2</v>
      </c>
      <c r="N371" s="126">
        <f t="shared" si="11"/>
        <v>1.2503004803163687E-3</v>
      </c>
    </row>
    <row r="372" spans="1:14">
      <c r="A372" s="125" t="s">
        <v>97</v>
      </c>
      <c r="B372" s="125" t="s">
        <v>391</v>
      </c>
      <c r="C372" s="125" t="s">
        <v>392</v>
      </c>
      <c r="D372" s="125" t="s">
        <v>96</v>
      </c>
      <c r="E372" s="126">
        <v>39.72269</v>
      </c>
      <c r="F372" s="126" t="s">
        <v>268</v>
      </c>
      <c r="G372" s="125" t="s">
        <v>587</v>
      </c>
      <c r="H372" s="126">
        <v>744055</v>
      </c>
      <c r="I372" s="126">
        <v>479</v>
      </c>
      <c r="J372" s="126">
        <v>511</v>
      </c>
      <c r="K372" s="126">
        <v>1.13991912E-2</v>
      </c>
      <c r="L372" s="126">
        <f t="shared" si="10"/>
        <v>0.45280653828832801</v>
      </c>
      <c r="M372" s="126">
        <v>2.0709182E-2</v>
      </c>
      <c r="N372" s="126">
        <f t="shared" si="11"/>
        <v>9.3772530122029525E-3</v>
      </c>
    </row>
    <row r="373" spans="1:14">
      <c r="A373" s="125" t="s">
        <v>97</v>
      </c>
      <c r="B373" s="125" t="s">
        <v>393</v>
      </c>
      <c r="C373" s="125" t="s">
        <v>394</v>
      </c>
      <c r="D373" s="125" t="s">
        <v>95</v>
      </c>
      <c r="E373" s="126">
        <v>1.9270529999999999</v>
      </c>
      <c r="F373" s="126" t="s">
        <v>395</v>
      </c>
      <c r="G373" s="125" t="s">
        <v>588</v>
      </c>
      <c r="H373" s="126">
        <v>744055</v>
      </c>
      <c r="I373" s="126">
        <v>479</v>
      </c>
      <c r="J373" s="126">
        <v>511</v>
      </c>
      <c r="K373" s="126">
        <v>1.1714275600000001E-2</v>
      </c>
      <c r="L373" s="126">
        <f t="shared" si="10"/>
        <v>2.25740299378068E-2</v>
      </c>
      <c r="M373" s="126">
        <v>2.0709182E-2</v>
      </c>
      <c r="N373" s="126">
        <f t="shared" si="11"/>
        <v>4.6748969445548966E-4</v>
      </c>
    </row>
    <row r="374" spans="1:14">
      <c r="A374" s="125" t="s">
        <v>97</v>
      </c>
      <c r="B374" s="125" t="s">
        <v>393</v>
      </c>
      <c r="C374" s="125" t="s">
        <v>394</v>
      </c>
      <c r="D374" s="125" t="s">
        <v>96</v>
      </c>
      <c r="E374" s="126">
        <v>1.1146480000000001</v>
      </c>
      <c r="F374" s="126" t="s">
        <v>395</v>
      </c>
      <c r="G374" s="125" t="s">
        <v>588</v>
      </c>
      <c r="H374" s="126">
        <v>744055</v>
      </c>
      <c r="I374" s="126">
        <v>479</v>
      </c>
      <c r="J374" s="126">
        <v>511</v>
      </c>
      <c r="K374" s="126">
        <v>1.1714275600000001E-2</v>
      </c>
      <c r="L374" s="126">
        <f t="shared" si="10"/>
        <v>1.3057293868988802E-2</v>
      </c>
      <c r="M374" s="126">
        <v>2.0709182E-2</v>
      </c>
      <c r="N374" s="126">
        <f t="shared" si="11"/>
        <v>2.7040587516037324E-4</v>
      </c>
    </row>
    <row r="375" spans="1:14">
      <c r="A375" s="125" t="s">
        <v>97</v>
      </c>
      <c r="B375" s="125" t="s">
        <v>396</v>
      </c>
      <c r="C375" s="125" t="s">
        <v>397</v>
      </c>
      <c r="D375" s="125" t="s">
        <v>95</v>
      </c>
      <c r="E375" s="126">
        <v>1.054697</v>
      </c>
      <c r="F375" s="126" t="s">
        <v>268</v>
      </c>
      <c r="G375" s="125" t="s">
        <v>587</v>
      </c>
      <c r="H375" s="126">
        <v>744055</v>
      </c>
      <c r="I375" s="126">
        <v>479</v>
      </c>
      <c r="J375" s="126">
        <v>511</v>
      </c>
      <c r="K375" s="126">
        <v>1.13991912E-2</v>
      </c>
      <c r="L375" s="126">
        <f t="shared" si="10"/>
        <v>1.2022692761066401E-2</v>
      </c>
      <c r="M375" s="126">
        <v>2.0709182E-2</v>
      </c>
      <c r="N375" s="126">
        <f t="shared" si="11"/>
        <v>2.4898013251900661E-4</v>
      </c>
    </row>
    <row r="376" spans="1:14">
      <c r="A376" s="125" t="s">
        <v>97</v>
      </c>
      <c r="B376" s="125" t="s">
        <v>396</v>
      </c>
      <c r="C376" s="125" t="s">
        <v>397</v>
      </c>
      <c r="D376" s="125" t="s">
        <v>96</v>
      </c>
      <c r="E376" s="126">
        <v>6.8555289999999998</v>
      </c>
      <c r="F376" s="126" t="s">
        <v>268</v>
      </c>
      <c r="G376" s="125" t="s">
        <v>587</v>
      </c>
      <c r="H376" s="126">
        <v>744055</v>
      </c>
      <c r="I376" s="126">
        <v>479</v>
      </c>
      <c r="J376" s="126">
        <v>511</v>
      </c>
      <c r="K376" s="126">
        <v>1.13991912E-2</v>
      </c>
      <c r="L376" s="126">
        <f t="shared" si="10"/>
        <v>7.8147485848144807E-2</v>
      </c>
      <c r="M376" s="126">
        <v>2.0709182E-2</v>
      </c>
      <c r="N376" s="126">
        <f t="shared" si="11"/>
        <v>1.6183705072716551E-3</v>
      </c>
    </row>
    <row r="377" spans="1:14">
      <c r="A377" s="125" t="s">
        <v>97</v>
      </c>
      <c r="B377" s="125" t="s">
        <v>398</v>
      </c>
      <c r="C377" s="125" t="s">
        <v>399</v>
      </c>
      <c r="D377" s="125" t="s">
        <v>95</v>
      </c>
      <c r="E377" s="126">
        <v>0.18053369999999999</v>
      </c>
      <c r="F377" s="126" t="s">
        <v>395</v>
      </c>
      <c r="G377" s="125" t="s">
        <v>588</v>
      </c>
      <c r="H377" s="126">
        <v>744055</v>
      </c>
      <c r="I377" s="126">
        <v>479</v>
      </c>
      <c r="J377" s="126">
        <v>511</v>
      </c>
      <c r="K377" s="126">
        <v>1.1714275600000001E-2</v>
      </c>
      <c r="L377" s="126">
        <f t="shared" si="10"/>
        <v>2.1148215168877199E-3</v>
      </c>
      <c r="M377" s="126">
        <v>2.0709182E-2</v>
      </c>
      <c r="N377" s="126">
        <f t="shared" si="11"/>
        <v>4.3796223690743865E-5</v>
      </c>
    </row>
    <row r="378" spans="1:14">
      <c r="A378" s="125" t="s">
        <v>97</v>
      </c>
      <c r="B378" s="125" t="s">
        <v>398</v>
      </c>
      <c r="C378" s="125" t="s">
        <v>399</v>
      </c>
      <c r="D378" s="125" t="s">
        <v>96</v>
      </c>
      <c r="E378" s="126">
        <v>0.1044245</v>
      </c>
      <c r="F378" s="126" t="s">
        <v>395</v>
      </c>
      <c r="G378" s="125" t="s">
        <v>588</v>
      </c>
      <c r="H378" s="126">
        <v>744055</v>
      </c>
      <c r="I378" s="126">
        <v>479</v>
      </c>
      <c r="J378" s="126">
        <v>511</v>
      </c>
      <c r="K378" s="126">
        <v>1.1714275600000001E-2</v>
      </c>
      <c r="L378" s="126">
        <f t="shared" si="10"/>
        <v>1.2232573723922001E-3</v>
      </c>
      <c r="M378" s="126">
        <v>2.0709182E-2</v>
      </c>
      <c r="N378" s="126">
        <f t="shared" si="11"/>
        <v>2.5332659557711846E-5</v>
      </c>
    </row>
    <row r="379" spans="1:14">
      <c r="A379" s="125" t="s">
        <v>97</v>
      </c>
      <c r="B379" s="125" t="s">
        <v>400</v>
      </c>
      <c r="C379" s="125" t="s">
        <v>401</v>
      </c>
      <c r="D379" s="125" t="s">
        <v>95</v>
      </c>
      <c r="E379" s="126">
        <v>1.1402129999999999</v>
      </c>
      <c r="F379" s="126" t="s">
        <v>395</v>
      </c>
      <c r="G379" s="125" t="s">
        <v>588</v>
      </c>
      <c r="H379" s="126">
        <v>744055</v>
      </c>
      <c r="I379" s="126">
        <v>479</v>
      </c>
      <c r="J379" s="126">
        <v>511</v>
      </c>
      <c r="K379" s="126">
        <v>1.1714275600000001E-2</v>
      </c>
      <c r="L379" s="126">
        <f t="shared" si="10"/>
        <v>1.33567693247028E-2</v>
      </c>
      <c r="M379" s="126">
        <v>2.0709182E-2</v>
      </c>
      <c r="N379" s="126">
        <f t="shared" si="11"/>
        <v>2.7660776687728737E-4</v>
      </c>
    </row>
    <row r="380" spans="1:14">
      <c r="A380" s="125" t="s">
        <v>97</v>
      </c>
      <c r="B380" s="125" t="s">
        <v>400</v>
      </c>
      <c r="C380" s="125" t="s">
        <v>401</v>
      </c>
      <c r="D380" s="125" t="s">
        <v>96</v>
      </c>
      <c r="E380" s="126">
        <v>38.425170000000001</v>
      </c>
      <c r="F380" s="126" t="s">
        <v>395</v>
      </c>
      <c r="G380" s="125" t="s">
        <v>588</v>
      </c>
      <c r="H380" s="126">
        <v>744055</v>
      </c>
      <c r="I380" s="126">
        <v>479</v>
      </c>
      <c r="J380" s="126">
        <v>511</v>
      </c>
      <c r="K380" s="126">
        <v>1.1714275600000001E-2</v>
      </c>
      <c r="L380" s="126">
        <f t="shared" si="10"/>
        <v>0.45012303135685205</v>
      </c>
      <c r="M380" s="126">
        <v>2.0709182E-2</v>
      </c>
      <c r="N380" s="126">
        <f t="shared" si="11"/>
        <v>9.3216797787607567E-3</v>
      </c>
    </row>
    <row r="381" spans="1:14">
      <c r="A381" s="125" t="s">
        <v>97</v>
      </c>
      <c r="B381" s="125" t="s">
        <v>402</v>
      </c>
      <c r="C381" s="125" t="s">
        <v>403</v>
      </c>
      <c r="D381" s="125" t="s">
        <v>95</v>
      </c>
      <c r="E381" s="126">
        <v>0.72846920000000004</v>
      </c>
      <c r="F381" s="126" t="s">
        <v>268</v>
      </c>
      <c r="G381" s="125" t="s">
        <v>587</v>
      </c>
      <c r="H381" s="126">
        <v>744055</v>
      </c>
      <c r="I381" s="126">
        <v>479</v>
      </c>
      <c r="J381" s="126">
        <v>511</v>
      </c>
      <c r="K381" s="126">
        <v>1.13991912E-2</v>
      </c>
      <c r="L381" s="126">
        <f t="shared" si="10"/>
        <v>8.3039596941110409E-3</v>
      </c>
      <c r="M381" s="126">
        <v>2.0709182E-2</v>
      </c>
      <c r="N381" s="126">
        <f t="shared" si="11"/>
        <v>1.7196821262600986E-4</v>
      </c>
    </row>
    <row r="382" spans="1:14">
      <c r="A382" s="125" t="s">
        <v>97</v>
      </c>
      <c r="B382" s="125" t="s">
        <v>402</v>
      </c>
      <c r="C382" s="125" t="s">
        <v>403</v>
      </c>
      <c r="D382" s="125" t="s">
        <v>96</v>
      </c>
      <c r="E382" s="126">
        <v>24.549410000000002</v>
      </c>
      <c r="F382" s="126" t="s">
        <v>268</v>
      </c>
      <c r="G382" s="125" t="s">
        <v>587</v>
      </c>
      <c r="H382" s="126">
        <v>744055</v>
      </c>
      <c r="I382" s="126">
        <v>479</v>
      </c>
      <c r="J382" s="126">
        <v>511</v>
      </c>
      <c r="K382" s="126">
        <v>1.13991912E-2</v>
      </c>
      <c r="L382" s="126">
        <f t="shared" si="10"/>
        <v>0.27984341843719202</v>
      </c>
      <c r="M382" s="126">
        <v>2.0709182E-2</v>
      </c>
      <c r="N382" s="126">
        <f t="shared" si="11"/>
        <v>5.7953282839179653E-3</v>
      </c>
    </row>
    <row r="383" spans="1:14">
      <c r="A383" s="125" t="s">
        <v>97</v>
      </c>
      <c r="B383" s="125" t="s">
        <v>404</v>
      </c>
      <c r="C383" s="125" t="s">
        <v>405</v>
      </c>
      <c r="D383" s="125" t="s">
        <v>95</v>
      </c>
      <c r="E383" s="126">
        <v>6.0177889999999998E-2</v>
      </c>
      <c r="F383" s="126" t="s">
        <v>395</v>
      </c>
      <c r="G383" s="125" t="s">
        <v>588</v>
      </c>
      <c r="H383" s="126">
        <v>744055</v>
      </c>
      <c r="I383" s="126">
        <v>479</v>
      </c>
      <c r="J383" s="126">
        <v>511</v>
      </c>
      <c r="K383" s="126">
        <v>1.1714275600000001E-2</v>
      </c>
      <c r="L383" s="126">
        <f t="shared" si="10"/>
        <v>7.0494038848648401E-4</v>
      </c>
      <c r="M383" s="126">
        <v>2.0709182E-2</v>
      </c>
      <c r="N383" s="126">
        <f t="shared" si="11"/>
        <v>1.4598738804317301E-5</v>
      </c>
    </row>
    <row r="384" spans="1:14">
      <c r="A384" s="125" t="s">
        <v>97</v>
      </c>
      <c r="B384" s="125" t="s">
        <v>404</v>
      </c>
      <c r="C384" s="125" t="s">
        <v>405</v>
      </c>
      <c r="D384" s="125" t="s">
        <v>96</v>
      </c>
      <c r="E384" s="126">
        <v>3.4808159999999998E-2</v>
      </c>
      <c r="F384" s="126" t="s">
        <v>395</v>
      </c>
      <c r="G384" s="125" t="s">
        <v>588</v>
      </c>
      <c r="H384" s="126">
        <v>744055</v>
      </c>
      <c r="I384" s="126">
        <v>479</v>
      </c>
      <c r="J384" s="126">
        <v>511</v>
      </c>
      <c r="K384" s="126">
        <v>1.1714275600000001E-2</v>
      </c>
      <c r="L384" s="126">
        <f t="shared" si="10"/>
        <v>4.0775237936889599E-4</v>
      </c>
      <c r="M384" s="126">
        <v>2.0709182E-2</v>
      </c>
      <c r="N384" s="126">
        <f t="shared" si="11"/>
        <v>8.4442182352835118E-6</v>
      </c>
    </row>
    <row r="385" spans="1:14">
      <c r="A385" s="125" t="s">
        <v>97</v>
      </c>
      <c r="B385" s="125" t="s">
        <v>406</v>
      </c>
      <c r="C385" s="125" t="s">
        <v>407</v>
      </c>
      <c r="D385" s="125" t="s">
        <v>95</v>
      </c>
      <c r="E385" s="126">
        <v>8.1124390000000002</v>
      </c>
      <c r="F385" s="126" t="s">
        <v>395</v>
      </c>
      <c r="G385" s="125" t="s">
        <v>588</v>
      </c>
      <c r="H385" s="126">
        <v>744055</v>
      </c>
      <c r="I385" s="126">
        <v>479</v>
      </c>
      <c r="J385" s="126">
        <v>511</v>
      </c>
      <c r="K385" s="126">
        <v>1.1714275600000001E-2</v>
      </c>
      <c r="L385" s="126">
        <f t="shared" si="10"/>
        <v>9.5031346234188407E-2</v>
      </c>
      <c r="M385" s="126">
        <v>2.0709182E-2</v>
      </c>
      <c r="N385" s="126">
        <f t="shared" si="11"/>
        <v>1.9680214448688223E-3</v>
      </c>
    </row>
    <row r="386" spans="1:14">
      <c r="A386" s="125" t="s">
        <v>97</v>
      </c>
      <c r="B386" s="125" t="s">
        <v>406</v>
      </c>
      <c r="C386" s="125" t="s">
        <v>407</v>
      </c>
      <c r="D386" s="125" t="s">
        <v>96</v>
      </c>
      <c r="E386" s="126">
        <v>58.97119</v>
      </c>
      <c r="F386" s="126" t="s">
        <v>395</v>
      </c>
      <c r="G386" s="125" t="s">
        <v>588</v>
      </c>
      <c r="H386" s="126">
        <v>744055</v>
      </c>
      <c r="I386" s="126">
        <v>479</v>
      </c>
      <c r="J386" s="126">
        <v>511</v>
      </c>
      <c r="K386" s="126">
        <v>1.1714275600000001E-2</v>
      </c>
      <c r="L386" s="126">
        <f t="shared" si="10"/>
        <v>0.69080477211996405</v>
      </c>
      <c r="M386" s="126">
        <v>2.0709182E-2</v>
      </c>
      <c r="N386" s="126">
        <f t="shared" si="11"/>
        <v>1.4306001752300861E-2</v>
      </c>
    </row>
    <row r="387" spans="1:14">
      <c r="A387" s="125" t="s">
        <v>97</v>
      </c>
      <c r="B387" s="125" t="s">
        <v>408</v>
      </c>
      <c r="C387" s="125" t="s">
        <v>409</v>
      </c>
      <c r="D387" s="125" t="s">
        <v>95</v>
      </c>
      <c r="E387" s="126">
        <v>1.9843850000000001</v>
      </c>
      <c r="F387" s="126" t="s">
        <v>268</v>
      </c>
      <c r="G387" s="125" t="s">
        <v>587</v>
      </c>
      <c r="H387" s="126">
        <v>744055</v>
      </c>
      <c r="I387" s="126">
        <v>479</v>
      </c>
      <c r="J387" s="126">
        <v>511</v>
      </c>
      <c r="K387" s="126">
        <v>1.13991912E-2</v>
      </c>
      <c r="L387" s="126">
        <f t="shared" si="10"/>
        <v>2.2620384029412001E-2</v>
      </c>
      <c r="M387" s="126">
        <v>2.0709182E-2</v>
      </c>
      <c r="N387" s="126">
        <f t="shared" si="11"/>
        <v>4.6844964977498649E-4</v>
      </c>
    </row>
    <row r="388" spans="1:14">
      <c r="A388" s="125" t="s">
        <v>97</v>
      </c>
      <c r="B388" s="125" t="s">
        <v>408</v>
      </c>
      <c r="C388" s="125" t="s">
        <v>409</v>
      </c>
      <c r="D388" s="125" t="s">
        <v>96</v>
      </c>
      <c r="E388" s="126">
        <v>10.216329999999999</v>
      </c>
      <c r="F388" s="126" t="s">
        <v>268</v>
      </c>
      <c r="G388" s="125" t="s">
        <v>587</v>
      </c>
      <c r="H388" s="126">
        <v>744055</v>
      </c>
      <c r="I388" s="126">
        <v>479</v>
      </c>
      <c r="J388" s="126">
        <v>511</v>
      </c>
      <c r="K388" s="126">
        <v>1.13991912E-2</v>
      </c>
      <c r="L388" s="126">
        <f t="shared" ref="L388:L451" si="12">E388*K388</f>
        <v>0.11645789903229599</v>
      </c>
      <c r="M388" s="126">
        <v>2.0709182E-2</v>
      </c>
      <c r="N388" s="126">
        <f t="shared" ref="N388:N451" si="13">L388*M388</f>
        <v>2.4117478263974415E-3</v>
      </c>
    </row>
    <row r="389" spans="1:14">
      <c r="A389" s="125" t="s">
        <v>97</v>
      </c>
      <c r="B389" s="125" t="s">
        <v>181</v>
      </c>
      <c r="C389" s="125" t="s">
        <v>182</v>
      </c>
      <c r="D389" s="125" t="s">
        <v>95</v>
      </c>
      <c r="E389" s="126">
        <v>19.851749999999999</v>
      </c>
      <c r="F389" s="126" t="s">
        <v>183</v>
      </c>
      <c r="G389" s="125" t="s">
        <v>591</v>
      </c>
      <c r="H389" s="126">
        <v>744055</v>
      </c>
      <c r="I389" s="126">
        <v>479</v>
      </c>
      <c r="J389" s="126">
        <v>511</v>
      </c>
      <c r="K389" s="126">
        <v>1.6619146E-3</v>
      </c>
      <c r="L389" s="126">
        <f t="shared" si="12"/>
        <v>3.2991913160550002E-2</v>
      </c>
      <c r="M389" s="126">
        <v>2.0709182E-2</v>
      </c>
      <c r="N389" s="126">
        <f t="shared" si="13"/>
        <v>6.8323553417002519E-4</v>
      </c>
    </row>
    <row r="390" spans="1:14">
      <c r="A390" s="125" t="s">
        <v>97</v>
      </c>
      <c r="B390" s="125" t="s">
        <v>181</v>
      </c>
      <c r="C390" s="125" t="s">
        <v>182</v>
      </c>
      <c r="D390" s="125" t="s">
        <v>96</v>
      </c>
      <c r="E390" s="126">
        <v>79.691220000000001</v>
      </c>
      <c r="F390" s="126" t="s">
        <v>183</v>
      </c>
      <c r="G390" s="125" t="s">
        <v>591</v>
      </c>
      <c r="H390" s="126">
        <v>744055</v>
      </c>
      <c r="I390" s="126">
        <v>479</v>
      </c>
      <c r="J390" s="126">
        <v>511</v>
      </c>
      <c r="K390" s="126">
        <v>1.6619146E-3</v>
      </c>
      <c r="L390" s="126">
        <f t="shared" si="12"/>
        <v>0.13244000200981201</v>
      </c>
      <c r="M390" s="126">
        <v>2.0709182E-2</v>
      </c>
      <c r="N390" s="126">
        <f t="shared" si="13"/>
        <v>2.7427241057015627E-3</v>
      </c>
    </row>
    <row r="391" spans="1:14">
      <c r="A391" s="125" t="s">
        <v>97</v>
      </c>
      <c r="B391" s="125" t="s">
        <v>184</v>
      </c>
      <c r="C391" s="125" t="s">
        <v>185</v>
      </c>
      <c r="D391" s="125" t="s">
        <v>95</v>
      </c>
      <c r="E391" s="126">
        <v>218.81139999999999</v>
      </c>
      <c r="F391" s="126" t="s">
        <v>183</v>
      </c>
      <c r="G391" s="125" t="s">
        <v>591</v>
      </c>
      <c r="H391" s="126">
        <v>744055</v>
      </c>
      <c r="I391" s="126">
        <v>479</v>
      </c>
      <c r="J391" s="126">
        <v>511</v>
      </c>
      <c r="K391" s="126">
        <v>1.6619146E-3</v>
      </c>
      <c r="L391" s="126">
        <f t="shared" si="12"/>
        <v>0.36364586030643997</v>
      </c>
      <c r="M391" s="126">
        <v>2.0709182E-2</v>
      </c>
      <c r="N391" s="126">
        <f t="shared" si="13"/>
        <v>7.5308083046326411E-3</v>
      </c>
    </row>
    <row r="392" spans="1:14">
      <c r="A392" s="125" t="s">
        <v>97</v>
      </c>
      <c r="B392" s="125" t="s">
        <v>184</v>
      </c>
      <c r="C392" s="125" t="s">
        <v>185</v>
      </c>
      <c r="D392" s="125" t="s">
        <v>96</v>
      </c>
      <c r="E392" s="126">
        <v>304.8331</v>
      </c>
      <c r="F392" s="126" t="s">
        <v>183</v>
      </c>
      <c r="G392" s="125" t="s">
        <v>591</v>
      </c>
      <c r="H392" s="126">
        <v>744055</v>
      </c>
      <c r="I392" s="126">
        <v>479</v>
      </c>
      <c r="J392" s="126">
        <v>511</v>
      </c>
      <c r="K392" s="126">
        <v>1.6619146E-3</v>
      </c>
      <c r="L392" s="126">
        <f t="shared" si="12"/>
        <v>0.50660657945326004</v>
      </c>
      <c r="M392" s="126">
        <v>2.0709182E-2</v>
      </c>
      <c r="N392" s="126">
        <f t="shared" si="13"/>
        <v>1.0491407856295022E-2</v>
      </c>
    </row>
    <row r="393" spans="1:14">
      <c r="A393" s="125" t="s">
        <v>97</v>
      </c>
      <c r="B393" s="125" t="s">
        <v>186</v>
      </c>
      <c r="C393" s="125" t="s">
        <v>187</v>
      </c>
      <c r="D393" s="125" t="s">
        <v>95</v>
      </c>
      <c r="E393" s="126">
        <v>661.48159999999996</v>
      </c>
      <c r="F393" s="126" t="s">
        <v>183</v>
      </c>
      <c r="G393" s="125" t="s">
        <v>591</v>
      </c>
      <c r="H393" s="126">
        <v>744055</v>
      </c>
      <c r="I393" s="126">
        <v>479</v>
      </c>
      <c r="J393" s="126">
        <v>511</v>
      </c>
      <c r="K393" s="126">
        <v>1.6619146E-3</v>
      </c>
      <c r="L393" s="126">
        <f t="shared" si="12"/>
        <v>1.0993259286713599</v>
      </c>
      <c r="M393" s="126">
        <v>2.0709182E-2</v>
      </c>
      <c r="N393" s="126">
        <f t="shared" si="13"/>
        <v>2.2766140734174212E-2</v>
      </c>
    </row>
    <row r="394" spans="1:14">
      <c r="A394" s="125" t="s">
        <v>97</v>
      </c>
      <c r="B394" s="125" t="s">
        <v>186</v>
      </c>
      <c r="C394" s="125" t="s">
        <v>187</v>
      </c>
      <c r="D394" s="125" t="s">
        <v>96</v>
      </c>
      <c r="E394" s="126">
        <v>507.37720000000002</v>
      </c>
      <c r="F394" s="126" t="s">
        <v>183</v>
      </c>
      <c r="G394" s="125" t="s">
        <v>591</v>
      </c>
      <c r="H394" s="126">
        <v>744055</v>
      </c>
      <c r="I394" s="126">
        <v>479</v>
      </c>
      <c r="J394" s="126">
        <v>511</v>
      </c>
      <c r="K394" s="126">
        <v>1.6619146E-3</v>
      </c>
      <c r="L394" s="126">
        <f t="shared" si="12"/>
        <v>0.84321757638712003</v>
      </c>
      <c r="M394" s="126">
        <v>2.0709182E-2</v>
      </c>
      <c r="N394" s="126">
        <f t="shared" si="13"/>
        <v>1.7462346254999771E-2</v>
      </c>
    </row>
    <row r="395" spans="1:14">
      <c r="A395" s="125" t="s">
        <v>97</v>
      </c>
      <c r="B395" s="125" t="s">
        <v>188</v>
      </c>
      <c r="C395" s="125" t="s">
        <v>189</v>
      </c>
      <c r="D395" s="125" t="s">
        <v>95</v>
      </c>
      <c r="E395" s="126">
        <v>34.97634</v>
      </c>
      <c r="F395" s="126" t="s">
        <v>190</v>
      </c>
      <c r="G395" s="125" t="s">
        <v>583</v>
      </c>
      <c r="H395" s="126">
        <v>744055</v>
      </c>
      <c r="I395" s="126">
        <v>479</v>
      </c>
      <c r="J395" s="126">
        <v>511</v>
      </c>
      <c r="K395" s="126">
        <v>9.9860000000000006E-7</v>
      </c>
      <c r="L395" s="126">
        <f t="shared" si="12"/>
        <v>3.4927373124000006E-5</v>
      </c>
      <c r="M395" s="126">
        <v>2.0709182E-2</v>
      </c>
      <c r="N395" s="126">
        <f t="shared" si="13"/>
        <v>7.233173268068247E-7</v>
      </c>
    </row>
    <row r="396" spans="1:14">
      <c r="A396" s="125" t="s">
        <v>97</v>
      </c>
      <c r="B396" s="125" t="s">
        <v>188</v>
      </c>
      <c r="C396" s="125" t="s">
        <v>189</v>
      </c>
      <c r="D396" s="125" t="s">
        <v>96</v>
      </c>
      <c r="E396" s="126">
        <v>26.364080000000001</v>
      </c>
      <c r="F396" s="126" t="s">
        <v>190</v>
      </c>
      <c r="G396" s="125" t="s">
        <v>583</v>
      </c>
      <c r="H396" s="126">
        <v>744055</v>
      </c>
      <c r="I396" s="126">
        <v>479</v>
      </c>
      <c r="J396" s="126">
        <v>511</v>
      </c>
      <c r="K396" s="126">
        <v>9.9860000000000006E-7</v>
      </c>
      <c r="L396" s="126">
        <f t="shared" si="12"/>
        <v>2.6327170288000003E-5</v>
      </c>
      <c r="M396" s="126">
        <v>2.0709182E-2</v>
      </c>
      <c r="N396" s="126">
        <f t="shared" si="13"/>
        <v>5.4521416103918449E-7</v>
      </c>
    </row>
    <row r="397" spans="1:14">
      <c r="A397" s="125" t="s">
        <v>97</v>
      </c>
      <c r="B397" s="125" t="s">
        <v>191</v>
      </c>
      <c r="C397" s="125" t="s">
        <v>192</v>
      </c>
      <c r="D397" s="125" t="s">
        <v>95</v>
      </c>
      <c r="E397" s="126">
        <v>0.41574830000000002</v>
      </c>
      <c r="F397" s="126" t="s">
        <v>193</v>
      </c>
      <c r="G397" s="125" t="s">
        <v>618</v>
      </c>
      <c r="H397" s="126">
        <v>744055</v>
      </c>
      <c r="I397" s="126">
        <v>479</v>
      </c>
      <c r="J397" s="126">
        <v>511</v>
      </c>
      <c r="K397" s="126">
        <v>1.1043934700000001E-2</v>
      </c>
      <c r="L397" s="126">
        <f t="shared" si="12"/>
        <v>4.5914970768360106E-3</v>
      </c>
      <c r="M397" s="126">
        <v>2.0709182E-2</v>
      </c>
      <c r="N397" s="126">
        <f t="shared" si="13"/>
        <v>9.5086148616664931E-5</v>
      </c>
    </row>
    <row r="398" spans="1:14">
      <c r="A398" s="125" t="s">
        <v>97</v>
      </c>
      <c r="B398" s="125" t="s">
        <v>191</v>
      </c>
      <c r="C398" s="125" t="s">
        <v>192</v>
      </c>
      <c r="D398" s="125" t="s">
        <v>96</v>
      </c>
      <c r="E398" s="126">
        <v>0.18119930000000001</v>
      </c>
      <c r="F398" s="126" t="s">
        <v>193</v>
      </c>
      <c r="G398" s="125" t="s">
        <v>618</v>
      </c>
      <c r="H398" s="126">
        <v>744055</v>
      </c>
      <c r="I398" s="126">
        <v>479</v>
      </c>
      <c r="J398" s="126">
        <v>511</v>
      </c>
      <c r="K398" s="126">
        <v>1.1043934700000001E-2</v>
      </c>
      <c r="L398" s="126">
        <f t="shared" si="12"/>
        <v>2.0011532368857101E-3</v>
      </c>
      <c r="M398" s="126">
        <v>2.0709182E-2</v>
      </c>
      <c r="N398" s="126">
        <f t="shared" si="13"/>
        <v>4.1442246592555282E-5</v>
      </c>
    </row>
    <row r="399" spans="1:14">
      <c r="A399" s="125" t="s">
        <v>97</v>
      </c>
      <c r="B399" s="125" t="s">
        <v>194</v>
      </c>
      <c r="C399" s="125" t="s">
        <v>195</v>
      </c>
      <c r="D399" s="125" t="s">
        <v>95</v>
      </c>
      <c r="E399" s="126">
        <v>1.048745</v>
      </c>
      <c r="F399" s="126" t="s">
        <v>196</v>
      </c>
      <c r="G399" s="125" t="s">
        <v>619</v>
      </c>
      <c r="H399" s="126">
        <v>744055</v>
      </c>
      <c r="I399" s="126">
        <v>479</v>
      </c>
      <c r="J399" s="126">
        <v>511</v>
      </c>
      <c r="K399" s="126">
        <v>1.6356858500000002E-2</v>
      </c>
      <c r="L399" s="126">
        <f t="shared" si="12"/>
        <v>1.7154173567582504E-2</v>
      </c>
      <c r="M399" s="126">
        <v>2.0709182E-2</v>
      </c>
      <c r="N399" s="126">
        <f t="shared" si="13"/>
        <v>3.5524890247065535E-4</v>
      </c>
    </row>
    <row r="400" spans="1:14">
      <c r="A400" s="125" t="s">
        <v>97</v>
      </c>
      <c r="B400" s="125" t="s">
        <v>194</v>
      </c>
      <c r="C400" s="125" t="s">
        <v>195</v>
      </c>
      <c r="D400" s="125" t="s">
        <v>96</v>
      </c>
      <c r="E400" s="126">
        <v>0.44674829999999999</v>
      </c>
      <c r="F400" s="126" t="s">
        <v>196</v>
      </c>
      <c r="G400" s="125" t="s">
        <v>619</v>
      </c>
      <c r="H400" s="126">
        <v>744055</v>
      </c>
      <c r="I400" s="126">
        <v>479</v>
      </c>
      <c r="J400" s="126">
        <v>511</v>
      </c>
      <c r="K400" s="126">
        <v>1.6356858500000002E-2</v>
      </c>
      <c r="L400" s="126">
        <f t="shared" si="12"/>
        <v>7.3073987282155509E-3</v>
      </c>
      <c r="M400" s="126">
        <v>2.0709182E-2</v>
      </c>
      <c r="N400" s="126">
        <f t="shared" si="13"/>
        <v>1.5133025020918437E-4</v>
      </c>
    </row>
    <row r="401" spans="1:14">
      <c r="A401" s="125" t="s">
        <v>97</v>
      </c>
      <c r="B401" s="125" t="s">
        <v>204</v>
      </c>
      <c r="C401" s="125" t="s">
        <v>205</v>
      </c>
      <c r="D401" s="125" t="s">
        <v>95</v>
      </c>
      <c r="E401" s="126">
        <v>6.9730059999999998</v>
      </c>
      <c r="F401" s="126" t="s">
        <v>206</v>
      </c>
      <c r="G401" s="125" t="s">
        <v>613</v>
      </c>
      <c r="H401" s="126">
        <v>744055</v>
      </c>
      <c r="I401" s="126">
        <v>479</v>
      </c>
      <c r="J401" s="126">
        <v>511</v>
      </c>
      <c r="K401" s="126">
        <v>2.4179432000000002E-3</v>
      </c>
      <c r="L401" s="126">
        <f t="shared" si="12"/>
        <v>1.6860332441259201E-2</v>
      </c>
      <c r="M401" s="126">
        <v>2.0709182E-2</v>
      </c>
      <c r="N401" s="126">
        <f t="shared" si="13"/>
        <v>3.4916369310654112E-4</v>
      </c>
    </row>
    <row r="402" spans="1:14">
      <c r="A402" s="125" t="s">
        <v>97</v>
      </c>
      <c r="B402" s="125" t="s">
        <v>204</v>
      </c>
      <c r="C402" s="125" t="s">
        <v>205</v>
      </c>
      <c r="D402" s="125" t="s">
        <v>96</v>
      </c>
      <c r="E402" s="126">
        <v>8.0309329999999992</v>
      </c>
      <c r="F402" s="126" t="s">
        <v>206</v>
      </c>
      <c r="G402" s="125" t="s">
        <v>613</v>
      </c>
      <c r="H402" s="126">
        <v>744055</v>
      </c>
      <c r="I402" s="126">
        <v>479</v>
      </c>
      <c r="J402" s="126">
        <v>511</v>
      </c>
      <c r="K402" s="126">
        <v>2.4179432000000002E-3</v>
      </c>
      <c r="L402" s="126">
        <f t="shared" si="12"/>
        <v>1.94183398370056E-2</v>
      </c>
      <c r="M402" s="126">
        <v>2.0709182E-2</v>
      </c>
      <c r="N402" s="126">
        <f t="shared" si="13"/>
        <v>4.0213793382239929E-4</v>
      </c>
    </row>
    <row r="403" spans="1:14">
      <c r="A403" s="125" t="s">
        <v>97</v>
      </c>
      <c r="B403" s="125" t="s">
        <v>211</v>
      </c>
      <c r="C403" s="125" t="s">
        <v>212</v>
      </c>
      <c r="D403" s="125" t="s">
        <v>95</v>
      </c>
      <c r="E403" s="126">
        <v>1.7497609999999999</v>
      </c>
      <c r="F403" s="126" t="s">
        <v>183</v>
      </c>
      <c r="G403" s="125" t="s">
        <v>591</v>
      </c>
      <c r="H403" s="126">
        <v>744055</v>
      </c>
      <c r="I403" s="126">
        <v>479</v>
      </c>
      <c r="J403" s="126">
        <v>511</v>
      </c>
      <c r="K403" s="126">
        <v>1.6619146E-3</v>
      </c>
      <c r="L403" s="126">
        <f t="shared" si="12"/>
        <v>2.9079533524105998E-3</v>
      </c>
      <c r="M403" s="126">
        <v>2.0709182E-2</v>
      </c>
      <c r="N403" s="126">
        <f t="shared" si="13"/>
        <v>6.0221335222581252E-5</v>
      </c>
    </row>
    <row r="404" spans="1:14">
      <c r="A404" s="125" t="s">
        <v>97</v>
      </c>
      <c r="B404" s="125" t="s">
        <v>211</v>
      </c>
      <c r="C404" s="125" t="s">
        <v>212</v>
      </c>
      <c r="D404" s="125" t="s">
        <v>96</v>
      </c>
      <c r="E404" s="126">
        <v>0.95205430000000002</v>
      </c>
      <c r="F404" s="126" t="s">
        <v>183</v>
      </c>
      <c r="G404" s="125" t="s">
        <v>591</v>
      </c>
      <c r="H404" s="126">
        <v>744055</v>
      </c>
      <c r="I404" s="126">
        <v>479</v>
      </c>
      <c r="J404" s="126">
        <v>511</v>
      </c>
      <c r="K404" s="126">
        <v>1.6619146E-3</v>
      </c>
      <c r="L404" s="126">
        <f t="shared" si="12"/>
        <v>1.5822329411627801E-3</v>
      </c>
      <c r="M404" s="126">
        <v>2.0709182E-2</v>
      </c>
      <c r="N404" s="126">
        <f t="shared" si="13"/>
        <v>3.2766749944935306E-5</v>
      </c>
    </row>
    <row r="405" spans="1:14">
      <c r="A405" s="125" t="s">
        <v>97</v>
      </c>
      <c r="B405" s="125" t="s">
        <v>213</v>
      </c>
      <c r="C405" s="125" t="s">
        <v>214</v>
      </c>
      <c r="D405" s="125" t="s">
        <v>95</v>
      </c>
      <c r="E405" s="126">
        <v>179.82130000000001</v>
      </c>
      <c r="F405" s="126" t="s">
        <v>183</v>
      </c>
      <c r="G405" s="125" t="s">
        <v>591</v>
      </c>
      <c r="H405" s="126">
        <v>744055</v>
      </c>
      <c r="I405" s="126">
        <v>479</v>
      </c>
      <c r="J405" s="126">
        <v>511</v>
      </c>
      <c r="K405" s="126">
        <v>1.6619146E-3</v>
      </c>
      <c r="L405" s="126">
        <f t="shared" si="12"/>
        <v>0.29884764386098001</v>
      </c>
      <c r="M405" s="126">
        <v>2.0709182E-2</v>
      </c>
      <c r="N405" s="126">
        <f t="shared" si="13"/>
        <v>6.1888902469882179E-3</v>
      </c>
    </row>
    <row r="406" spans="1:14">
      <c r="A406" s="125" t="s">
        <v>97</v>
      </c>
      <c r="B406" s="125" t="s">
        <v>213</v>
      </c>
      <c r="C406" s="125" t="s">
        <v>214</v>
      </c>
      <c r="D406" s="125" t="s">
        <v>96</v>
      </c>
      <c r="E406" s="126">
        <v>28.071200000000001</v>
      </c>
      <c r="F406" s="126" t="s">
        <v>183</v>
      </c>
      <c r="G406" s="125" t="s">
        <v>591</v>
      </c>
      <c r="H406" s="126">
        <v>744055</v>
      </c>
      <c r="I406" s="126">
        <v>479</v>
      </c>
      <c r="J406" s="126">
        <v>511</v>
      </c>
      <c r="K406" s="126">
        <v>1.6619146E-3</v>
      </c>
      <c r="L406" s="126">
        <f t="shared" si="12"/>
        <v>4.6651937119520002E-2</v>
      </c>
      <c r="M406" s="126">
        <v>2.0709182E-2</v>
      </c>
      <c r="N406" s="126">
        <f t="shared" si="13"/>
        <v>9.6612345646069546E-4</v>
      </c>
    </row>
    <row r="407" spans="1:14">
      <c r="A407" s="125" t="s">
        <v>97</v>
      </c>
      <c r="B407" s="125" t="s">
        <v>215</v>
      </c>
      <c r="C407" s="125" t="s">
        <v>216</v>
      </c>
      <c r="D407" s="125" t="s">
        <v>95</v>
      </c>
      <c r="E407" s="126">
        <v>14.50132</v>
      </c>
      <c r="F407" s="126" t="s">
        <v>190</v>
      </c>
      <c r="G407" s="125" t="s">
        <v>583</v>
      </c>
      <c r="H407" s="126">
        <v>744055</v>
      </c>
      <c r="I407" s="126">
        <v>479</v>
      </c>
      <c r="J407" s="126">
        <v>511</v>
      </c>
      <c r="K407" s="126">
        <v>9.9860000000000006E-7</v>
      </c>
      <c r="L407" s="126">
        <f t="shared" si="12"/>
        <v>1.4481018152000001E-5</v>
      </c>
      <c r="M407" s="126">
        <v>2.0709182E-2</v>
      </c>
      <c r="N407" s="126">
        <f t="shared" si="13"/>
        <v>2.9989004045507169E-7</v>
      </c>
    </row>
    <row r="408" spans="1:14">
      <c r="A408" s="125" t="s">
        <v>97</v>
      </c>
      <c r="B408" s="125" t="s">
        <v>215</v>
      </c>
      <c r="C408" s="125" t="s">
        <v>216</v>
      </c>
      <c r="D408" s="125" t="s">
        <v>96</v>
      </c>
      <c r="E408" s="126">
        <v>2.037706</v>
      </c>
      <c r="F408" s="126" t="s">
        <v>190</v>
      </c>
      <c r="G408" s="125" t="s">
        <v>583</v>
      </c>
      <c r="H408" s="126">
        <v>744055</v>
      </c>
      <c r="I408" s="126">
        <v>479</v>
      </c>
      <c r="J408" s="126">
        <v>511</v>
      </c>
      <c r="K408" s="126">
        <v>9.9860000000000006E-7</v>
      </c>
      <c r="L408" s="126">
        <f t="shared" si="12"/>
        <v>2.0348532116E-6</v>
      </c>
      <c r="M408" s="126">
        <v>2.0709182E-2</v>
      </c>
      <c r="N408" s="126">
        <f t="shared" si="13"/>
        <v>4.214014550230891E-8</v>
      </c>
    </row>
    <row r="409" spans="1:14">
      <c r="A409" s="125" t="s">
        <v>97</v>
      </c>
      <c r="B409" s="125" t="s">
        <v>220</v>
      </c>
      <c r="C409" s="125" t="s">
        <v>221</v>
      </c>
      <c r="D409" s="125" t="s">
        <v>95</v>
      </c>
      <c r="E409" s="126">
        <v>12.221360000000001</v>
      </c>
      <c r="F409" s="126" t="s">
        <v>193</v>
      </c>
      <c r="G409" s="125" t="s">
        <v>618</v>
      </c>
      <c r="H409" s="126">
        <v>744055</v>
      </c>
      <c r="I409" s="126">
        <v>479</v>
      </c>
      <c r="J409" s="126">
        <v>511</v>
      </c>
      <c r="K409" s="126">
        <v>1.1043934700000001E-2</v>
      </c>
      <c r="L409" s="126">
        <f t="shared" si="12"/>
        <v>0.13497190178519203</v>
      </c>
      <c r="M409" s="126">
        <v>2.0709182E-2</v>
      </c>
      <c r="N409" s="126">
        <f t="shared" si="13"/>
        <v>2.7951576789556664E-3</v>
      </c>
    </row>
    <row r="410" spans="1:14">
      <c r="A410" s="125" t="s">
        <v>97</v>
      </c>
      <c r="B410" s="125" t="s">
        <v>220</v>
      </c>
      <c r="C410" s="125" t="s">
        <v>221</v>
      </c>
      <c r="D410" s="125" t="s">
        <v>96</v>
      </c>
      <c r="E410" s="126">
        <v>0.76582629999999996</v>
      </c>
      <c r="F410" s="126" t="s">
        <v>193</v>
      </c>
      <c r="G410" s="125" t="s">
        <v>618</v>
      </c>
      <c r="H410" s="126">
        <v>744055</v>
      </c>
      <c r="I410" s="126">
        <v>479</v>
      </c>
      <c r="J410" s="126">
        <v>511</v>
      </c>
      <c r="K410" s="126">
        <v>1.1043934700000001E-2</v>
      </c>
      <c r="L410" s="126">
        <f t="shared" si="12"/>
        <v>8.4577356487426109E-3</v>
      </c>
      <c r="M410" s="126">
        <v>2.0709182E-2</v>
      </c>
      <c r="N410" s="126">
        <f t="shared" si="13"/>
        <v>1.751527868576988E-4</v>
      </c>
    </row>
    <row r="411" spans="1:14">
      <c r="A411" s="125" t="s">
        <v>97</v>
      </c>
      <c r="B411" s="125" t="s">
        <v>222</v>
      </c>
      <c r="C411" s="125" t="s">
        <v>223</v>
      </c>
      <c r="D411" s="125" t="s">
        <v>95</v>
      </c>
      <c r="E411" s="126">
        <v>50.350969999999997</v>
      </c>
      <c r="F411" s="126" t="s">
        <v>196</v>
      </c>
      <c r="G411" s="125" t="s">
        <v>619</v>
      </c>
      <c r="H411" s="126">
        <v>744055</v>
      </c>
      <c r="I411" s="126">
        <v>479</v>
      </c>
      <c r="J411" s="126">
        <v>511</v>
      </c>
      <c r="K411" s="126">
        <v>1.6356858500000002E-2</v>
      </c>
      <c r="L411" s="126">
        <f t="shared" si="12"/>
        <v>0.82358369162774503</v>
      </c>
      <c r="M411" s="126">
        <v>2.0709182E-2</v>
      </c>
      <c r="N411" s="126">
        <f t="shared" si="13"/>
        <v>1.7055744562150848E-2</v>
      </c>
    </row>
    <row r="412" spans="1:14">
      <c r="A412" s="125" t="s">
        <v>97</v>
      </c>
      <c r="B412" s="125" t="s">
        <v>222</v>
      </c>
      <c r="C412" s="125" t="s">
        <v>223</v>
      </c>
      <c r="D412" s="125" t="s">
        <v>96</v>
      </c>
      <c r="E412" s="126">
        <v>4.9067699999999999</v>
      </c>
      <c r="F412" s="126" t="s">
        <v>196</v>
      </c>
      <c r="G412" s="125" t="s">
        <v>619</v>
      </c>
      <c r="H412" s="126">
        <v>744055</v>
      </c>
      <c r="I412" s="126">
        <v>479</v>
      </c>
      <c r="J412" s="126">
        <v>511</v>
      </c>
      <c r="K412" s="126">
        <v>1.6356858500000002E-2</v>
      </c>
      <c r="L412" s="126">
        <f t="shared" si="12"/>
        <v>8.0259342582045007E-2</v>
      </c>
      <c r="M412" s="126">
        <v>2.0709182E-2</v>
      </c>
      <c r="N412" s="126">
        <f t="shared" si="13"/>
        <v>1.66210533273192E-3</v>
      </c>
    </row>
    <row r="413" spans="1:14">
      <c r="A413" s="125" t="s">
        <v>97</v>
      </c>
      <c r="B413" s="125" t="s">
        <v>230</v>
      </c>
      <c r="C413" s="125" t="s">
        <v>231</v>
      </c>
      <c r="D413" s="125" t="s">
        <v>95</v>
      </c>
      <c r="E413" s="126">
        <v>7.7725220000000004</v>
      </c>
      <c r="F413" s="126" t="s">
        <v>206</v>
      </c>
      <c r="G413" s="125" t="s">
        <v>613</v>
      </c>
      <c r="H413" s="126">
        <v>744055</v>
      </c>
      <c r="I413" s="126">
        <v>479</v>
      </c>
      <c r="J413" s="126">
        <v>511</v>
      </c>
      <c r="K413" s="126">
        <v>2.4179432000000002E-3</v>
      </c>
      <c r="L413" s="126">
        <f t="shared" si="12"/>
        <v>1.8793516716750402E-2</v>
      </c>
      <c r="M413" s="126">
        <v>2.0709182E-2</v>
      </c>
      <c r="N413" s="126">
        <f t="shared" si="13"/>
        <v>3.8919835810722649E-4</v>
      </c>
    </row>
    <row r="414" spans="1:14">
      <c r="A414" s="125" t="s">
        <v>97</v>
      </c>
      <c r="B414" s="125" t="s">
        <v>230</v>
      </c>
      <c r="C414" s="125" t="s">
        <v>231</v>
      </c>
      <c r="D414" s="125" t="s">
        <v>96</v>
      </c>
      <c r="E414" s="126">
        <v>0.76114689999999996</v>
      </c>
      <c r="F414" s="126" t="s">
        <v>206</v>
      </c>
      <c r="G414" s="125" t="s">
        <v>613</v>
      </c>
      <c r="H414" s="126">
        <v>744055</v>
      </c>
      <c r="I414" s="126">
        <v>479</v>
      </c>
      <c r="J414" s="126">
        <v>511</v>
      </c>
      <c r="K414" s="126">
        <v>2.4179432000000002E-3</v>
      </c>
      <c r="L414" s="126">
        <f t="shared" si="12"/>
        <v>1.84040997105608E-3</v>
      </c>
      <c r="M414" s="126">
        <v>2.0709182E-2</v>
      </c>
      <c r="N414" s="126">
        <f t="shared" si="13"/>
        <v>3.8113385045215092E-5</v>
      </c>
    </row>
    <row r="415" spans="1:14">
      <c r="A415" s="125" t="s">
        <v>97</v>
      </c>
      <c r="B415" s="125" t="s">
        <v>242</v>
      </c>
      <c r="C415" s="125" t="s">
        <v>243</v>
      </c>
      <c r="D415" s="125" t="s">
        <v>95</v>
      </c>
      <c r="E415" s="126">
        <v>4.8977890000000003E-2</v>
      </c>
      <c r="F415" s="126" t="s">
        <v>183</v>
      </c>
      <c r="G415" s="125" t="s">
        <v>591</v>
      </c>
      <c r="H415" s="126">
        <v>744055</v>
      </c>
      <c r="I415" s="126">
        <v>479</v>
      </c>
      <c r="J415" s="126">
        <v>511</v>
      </c>
      <c r="K415" s="126">
        <v>1.6619146E-3</v>
      </c>
      <c r="L415" s="126">
        <f t="shared" si="12"/>
        <v>8.1397070468194004E-5</v>
      </c>
      <c r="M415" s="126">
        <v>2.0709182E-2</v>
      </c>
      <c r="N415" s="126">
        <f t="shared" si="13"/>
        <v>1.6856667465926549E-6</v>
      </c>
    </row>
    <row r="416" spans="1:14">
      <c r="A416" s="125" t="s">
        <v>97</v>
      </c>
      <c r="B416" s="125" t="s">
        <v>242</v>
      </c>
      <c r="C416" s="125" t="s">
        <v>243</v>
      </c>
      <c r="D416" s="125" t="s">
        <v>96</v>
      </c>
      <c r="E416" s="126">
        <v>0.10289760000000001</v>
      </c>
      <c r="F416" s="126" t="s">
        <v>183</v>
      </c>
      <c r="G416" s="125" t="s">
        <v>591</v>
      </c>
      <c r="H416" s="126">
        <v>744055</v>
      </c>
      <c r="I416" s="126">
        <v>479</v>
      </c>
      <c r="J416" s="126">
        <v>511</v>
      </c>
      <c r="K416" s="126">
        <v>1.6619146E-3</v>
      </c>
      <c r="L416" s="126">
        <f t="shared" si="12"/>
        <v>1.7100702374496E-4</v>
      </c>
      <c r="M416" s="126">
        <v>2.0709182E-2</v>
      </c>
      <c r="N416" s="126">
        <f t="shared" si="13"/>
        <v>3.5414155780126984E-6</v>
      </c>
    </row>
    <row r="417" spans="1:14">
      <c r="A417" s="125" t="s">
        <v>97</v>
      </c>
      <c r="B417" s="125" t="s">
        <v>244</v>
      </c>
      <c r="C417" s="125" t="s">
        <v>245</v>
      </c>
      <c r="D417" s="125" t="s">
        <v>95</v>
      </c>
      <c r="E417" s="126">
        <v>0.33257949999999997</v>
      </c>
      <c r="F417" s="126" t="s">
        <v>183</v>
      </c>
      <c r="G417" s="125" t="s">
        <v>591</v>
      </c>
      <c r="H417" s="126">
        <v>744055</v>
      </c>
      <c r="I417" s="126">
        <v>479</v>
      </c>
      <c r="J417" s="126">
        <v>511</v>
      </c>
      <c r="K417" s="126">
        <v>1.6619146E-3</v>
      </c>
      <c r="L417" s="126">
        <f t="shared" si="12"/>
        <v>5.5271872671069997E-4</v>
      </c>
      <c r="M417" s="126">
        <v>2.0709182E-2</v>
      </c>
      <c r="N417" s="126">
        <f t="shared" si="13"/>
        <v>1.1446352706260147E-5</v>
      </c>
    </row>
    <row r="418" spans="1:14">
      <c r="A418" s="125" t="s">
        <v>97</v>
      </c>
      <c r="B418" s="125" t="s">
        <v>244</v>
      </c>
      <c r="C418" s="125" t="s">
        <v>245</v>
      </c>
      <c r="D418" s="125" t="s">
        <v>96</v>
      </c>
      <c r="E418" s="126">
        <v>0.43670439999999999</v>
      </c>
      <c r="F418" s="126" t="s">
        <v>183</v>
      </c>
      <c r="G418" s="125" t="s">
        <v>591</v>
      </c>
      <c r="H418" s="126">
        <v>744055</v>
      </c>
      <c r="I418" s="126">
        <v>479</v>
      </c>
      <c r="J418" s="126">
        <v>511</v>
      </c>
      <c r="K418" s="126">
        <v>1.6619146E-3</v>
      </c>
      <c r="L418" s="126">
        <f t="shared" si="12"/>
        <v>7.2576541824423998E-4</v>
      </c>
      <c r="M418" s="126">
        <v>2.0709182E-2</v>
      </c>
      <c r="N418" s="126">
        <f t="shared" si="13"/>
        <v>1.5030008135726086E-5</v>
      </c>
    </row>
    <row r="419" spans="1:14">
      <c r="A419" s="125" t="s">
        <v>97</v>
      </c>
      <c r="B419" s="125" t="s">
        <v>246</v>
      </c>
      <c r="C419" s="125" t="s">
        <v>247</v>
      </c>
      <c r="D419" s="125" t="s">
        <v>95</v>
      </c>
      <c r="E419" s="126">
        <v>2.127503E-2</v>
      </c>
      <c r="F419" s="126" t="s">
        <v>190</v>
      </c>
      <c r="G419" s="125" t="s">
        <v>583</v>
      </c>
      <c r="H419" s="126">
        <v>744055</v>
      </c>
      <c r="I419" s="126">
        <v>479</v>
      </c>
      <c r="J419" s="126">
        <v>511</v>
      </c>
      <c r="K419" s="126">
        <v>9.9860000000000006E-7</v>
      </c>
      <c r="L419" s="126">
        <f t="shared" si="12"/>
        <v>2.1245244958000002E-8</v>
      </c>
      <c r="M419" s="126">
        <v>2.0709182E-2</v>
      </c>
      <c r="N419" s="126">
        <f t="shared" si="13"/>
        <v>4.3997164446980439E-10</v>
      </c>
    </row>
    <row r="420" spans="1:14">
      <c r="A420" s="125" t="s">
        <v>97</v>
      </c>
      <c r="B420" s="125" t="s">
        <v>246</v>
      </c>
      <c r="C420" s="125" t="s">
        <v>247</v>
      </c>
      <c r="D420" s="125" t="s">
        <v>96</v>
      </c>
      <c r="E420" s="126">
        <v>3.3107780000000003E-2</v>
      </c>
      <c r="F420" s="126" t="s">
        <v>190</v>
      </c>
      <c r="G420" s="125" t="s">
        <v>583</v>
      </c>
      <c r="H420" s="126">
        <v>744055</v>
      </c>
      <c r="I420" s="126">
        <v>479</v>
      </c>
      <c r="J420" s="126">
        <v>511</v>
      </c>
      <c r="K420" s="126">
        <v>9.9860000000000006E-7</v>
      </c>
      <c r="L420" s="126">
        <f t="shared" si="12"/>
        <v>3.3061429108000005E-8</v>
      </c>
      <c r="M420" s="126">
        <v>2.0709182E-2</v>
      </c>
      <c r="N420" s="126">
        <f t="shared" si="13"/>
        <v>6.846751525776697E-10</v>
      </c>
    </row>
    <row r="421" spans="1:14">
      <c r="A421" s="125" t="s">
        <v>97</v>
      </c>
      <c r="B421" s="125" t="s">
        <v>249</v>
      </c>
      <c r="C421" s="125" t="s">
        <v>250</v>
      </c>
      <c r="D421" s="125" t="s">
        <v>95</v>
      </c>
      <c r="E421" s="126">
        <v>0.27448289999999997</v>
      </c>
      <c r="F421" s="126" t="s">
        <v>251</v>
      </c>
      <c r="G421" s="125" t="s">
        <v>612</v>
      </c>
      <c r="H421" s="126">
        <v>744055</v>
      </c>
      <c r="I421" s="126">
        <v>479</v>
      </c>
      <c r="J421" s="126">
        <v>511</v>
      </c>
      <c r="K421" s="126">
        <v>1.6748907999999999E-3</v>
      </c>
      <c r="L421" s="126">
        <f t="shared" si="12"/>
        <v>4.5972888396731993E-4</v>
      </c>
      <c r="M421" s="126">
        <v>2.0709182E-2</v>
      </c>
      <c r="N421" s="126">
        <f t="shared" si="13"/>
        <v>9.5206091287361106E-6</v>
      </c>
    </row>
    <row r="422" spans="1:14">
      <c r="A422" s="125" t="s">
        <v>97</v>
      </c>
      <c r="B422" s="125" t="s">
        <v>249</v>
      </c>
      <c r="C422" s="125" t="s">
        <v>250</v>
      </c>
      <c r="D422" s="125" t="s">
        <v>96</v>
      </c>
      <c r="E422" s="126">
        <v>17.606960000000001</v>
      </c>
      <c r="F422" s="126" t="s">
        <v>251</v>
      </c>
      <c r="G422" s="125" t="s">
        <v>612</v>
      </c>
      <c r="H422" s="126">
        <v>744055</v>
      </c>
      <c r="I422" s="126">
        <v>479</v>
      </c>
      <c r="J422" s="126">
        <v>511</v>
      </c>
      <c r="K422" s="126">
        <v>1.6748907999999999E-3</v>
      </c>
      <c r="L422" s="126">
        <f t="shared" si="12"/>
        <v>2.9489735319968E-2</v>
      </c>
      <c r="M422" s="126">
        <v>2.0709182E-2</v>
      </c>
      <c r="N422" s="126">
        <f t="shared" si="13"/>
        <v>6.1070829587304553E-4</v>
      </c>
    </row>
    <row r="423" spans="1:14">
      <c r="A423" s="125" t="s">
        <v>97</v>
      </c>
      <c r="B423" s="125" t="s">
        <v>252</v>
      </c>
      <c r="C423" s="125" t="s">
        <v>253</v>
      </c>
      <c r="D423" s="125" t="s">
        <v>95</v>
      </c>
      <c r="E423" s="126">
        <v>6.6340739999999995E-2</v>
      </c>
      <c r="F423" s="126" t="s">
        <v>206</v>
      </c>
      <c r="G423" s="125" t="s">
        <v>613</v>
      </c>
      <c r="H423" s="126">
        <v>744055</v>
      </c>
      <c r="I423" s="126">
        <v>479</v>
      </c>
      <c r="J423" s="126">
        <v>511</v>
      </c>
      <c r="K423" s="126">
        <v>2.4179432000000002E-3</v>
      </c>
      <c r="L423" s="126">
        <f t="shared" si="12"/>
        <v>1.6040814116596801E-4</v>
      </c>
      <c r="M423" s="126">
        <v>2.0709182E-2</v>
      </c>
      <c r="N423" s="126">
        <f t="shared" si="13"/>
        <v>3.3219213896877237E-6</v>
      </c>
    </row>
    <row r="424" spans="1:14">
      <c r="A424" s="125" t="s">
        <v>97</v>
      </c>
      <c r="B424" s="125" t="s">
        <v>252</v>
      </c>
      <c r="C424" s="125" t="s">
        <v>253</v>
      </c>
      <c r="D424" s="125" t="s">
        <v>96</v>
      </c>
      <c r="E424" s="126">
        <v>0.4076188</v>
      </c>
      <c r="F424" s="126" t="s">
        <v>206</v>
      </c>
      <c r="G424" s="125" t="s">
        <v>613</v>
      </c>
      <c r="H424" s="126">
        <v>744055</v>
      </c>
      <c r="I424" s="126">
        <v>479</v>
      </c>
      <c r="J424" s="126">
        <v>511</v>
      </c>
      <c r="K424" s="126">
        <v>2.4179432000000002E-3</v>
      </c>
      <c r="L424" s="126">
        <f t="shared" si="12"/>
        <v>9.8559910565216018E-4</v>
      </c>
      <c r="M424" s="126">
        <v>2.0709182E-2</v>
      </c>
      <c r="N424" s="126">
        <f t="shared" si="13"/>
        <v>2.0410951257987812E-5</v>
      </c>
    </row>
    <row r="425" spans="1:14">
      <c r="A425" s="125" t="s">
        <v>97</v>
      </c>
      <c r="B425" s="125" t="s">
        <v>254</v>
      </c>
      <c r="C425" s="125" t="s">
        <v>255</v>
      </c>
      <c r="D425" s="125" t="s">
        <v>95</v>
      </c>
      <c r="E425" s="126">
        <v>0.66060850000000004</v>
      </c>
      <c r="F425" s="126" t="s">
        <v>190</v>
      </c>
      <c r="G425" s="125" t="s">
        <v>583</v>
      </c>
      <c r="H425" s="126">
        <v>744055</v>
      </c>
      <c r="I425" s="126">
        <v>479</v>
      </c>
      <c r="J425" s="126">
        <v>511</v>
      </c>
      <c r="K425" s="126">
        <v>9.9860000000000006E-7</v>
      </c>
      <c r="L425" s="126">
        <f t="shared" si="12"/>
        <v>6.5968364810000006E-7</v>
      </c>
      <c r="M425" s="126">
        <v>2.0709182E-2</v>
      </c>
      <c r="N425" s="126">
        <f t="shared" si="13"/>
        <v>1.3661508730926854E-8</v>
      </c>
    </row>
    <row r="426" spans="1:14">
      <c r="A426" s="125" t="s">
        <v>97</v>
      </c>
      <c r="B426" s="125" t="s">
        <v>254</v>
      </c>
      <c r="C426" s="125" t="s">
        <v>255</v>
      </c>
      <c r="D426" s="125" t="s">
        <v>96</v>
      </c>
      <c r="E426" s="126">
        <v>25.689060000000001</v>
      </c>
      <c r="F426" s="126" t="s">
        <v>190</v>
      </c>
      <c r="G426" s="125" t="s">
        <v>583</v>
      </c>
      <c r="H426" s="126">
        <v>744055</v>
      </c>
      <c r="I426" s="126">
        <v>479</v>
      </c>
      <c r="J426" s="126">
        <v>511</v>
      </c>
      <c r="K426" s="126">
        <v>9.9860000000000006E-7</v>
      </c>
      <c r="L426" s="126">
        <f t="shared" si="12"/>
        <v>2.5653095316000003E-5</v>
      </c>
      <c r="M426" s="126">
        <v>2.0709182E-2</v>
      </c>
      <c r="N426" s="126">
        <f t="shared" si="13"/>
        <v>5.3125461976239161E-7</v>
      </c>
    </row>
    <row r="427" spans="1:14">
      <c r="A427" s="125" t="s">
        <v>97</v>
      </c>
      <c r="B427" s="125" t="s">
        <v>258</v>
      </c>
      <c r="C427" s="125" t="s">
        <v>259</v>
      </c>
      <c r="D427" s="125" t="s">
        <v>95</v>
      </c>
      <c r="E427" s="126">
        <v>0.1806498</v>
      </c>
      <c r="F427" s="126" t="s">
        <v>260</v>
      </c>
      <c r="G427" s="125" t="s">
        <v>614</v>
      </c>
      <c r="H427" s="126">
        <v>744055</v>
      </c>
      <c r="I427" s="126">
        <v>479</v>
      </c>
      <c r="J427" s="126">
        <v>511</v>
      </c>
      <c r="K427" s="126">
        <v>1.1026E-6</v>
      </c>
      <c r="L427" s="126">
        <f t="shared" si="12"/>
        <v>1.9918446948000002E-7</v>
      </c>
      <c r="M427" s="126">
        <v>2.0709182E-2</v>
      </c>
      <c r="N427" s="126">
        <f t="shared" si="13"/>
        <v>4.1249474300347654E-9</v>
      </c>
    </row>
    <row r="428" spans="1:14">
      <c r="A428" s="125" t="s">
        <v>97</v>
      </c>
      <c r="B428" s="125" t="s">
        <v>258</v>
      </c>
      <c r="C428" s="125" t="s">
        <v>259</v>
      </c>
      <c r="D428" s="125" t="s">
        <v>96</v>
      </c>
      <c r="E428" s="126">
        <v>5.9406040000000004</v>
      </c>
      <c r="F428" s="126" t="s">
        <v>260</v>
      </c>
      <c r="G428" s="125" t="s">
        <v>614</v>
      </c>
      <c r="H428" s="126">
        <v>744055</v>
      </c>
      <c r="I428" s="126">
        <v>479</v>
      </c>
      <c r="J428" s="126">
        <v>511</v>
      </c>
      <c r="K428" s="126">
        <v>1.1026E-6</v>
      </c>
      <c r="L428" s="126">
        <f t="shared" si="12"/>
        <v>6.5501099704000009E-6</v>
      </c>
      <c r="M428" s="126">
        <v>2.0709182E-2</v>
      </c>
      <c r="N428" s="126">
        <f t="shared" si="13"/>
        <v>1.3564741949702822E-7</v>
      </c>
    </row>
    <row r="429" spans="1:14">
      <c r="A429" s="125" t="s">
        <v>97</v>
      </c>
      <c r="B429" s="125" t="s">
        <v>261</v>
      </c>
      <c r="C429" s="125" t="s">
        <v>262</v>
      </c>
      <c r="D429" s="125" t="s">
        <v>95</v>
      </c>
      <c r="E429" s="126">
        <v>0.48631570000000002</v>
      </c>
      <c r="F429" s="126" t="s">
        <v>183</v>
      </c>
      <c r="G429" s="125" t="s">
        <v>591</v>
      </c>
      <c r="H429" s="126">
        <v>744055</v>
      </c>
      <c r="I429" s="126">
        <v>479</v>
      </c>
      <c r="J429" s="126">
        <v>511</v>
      </c>
      <c r="K429" s="126">
        <v>1.6619146E-3</v>
      </c>
      <c r="L429" s="126">
        <f t="shared" si="12"/>
        <v>8.0821516203922008E-4</v>
      </c>
      <c r="M429" s="126">
        <v>2.0709182E-2</v>
      </c>
      <c r="N429" s="126">
        <f t="shared" si="13"/>
        <v>1.6737474885829698E-5</v>
      </c>
    </row>
    <row r="430" spans="1:14">
      <c r="A430" s="125" t="s">
        <v>97</v>
      </c>
      <c r="B430" s="125" t="s">
        <v>261</v>
      </c>
      <c r="C430" s="125" t="s">
        <v>262</v>
      </c>
      <c r="D430" s="125" t="s">
        <v>96</v>
      </c>
      <c r="E430" s="126">
        <v>21.7958</v>
      </c>
      <c r="F430" s="126" t="s">
        <v>183</v>
      </c>
      <c r="G430" s="125" t="s">
        <v>591</v>
      </c>
      <c r="H430" s="126">
        <v>744055</v>
      </c>
      <c r="I430" s="126">
        <v>479</v>
      </c>
      <c r="J430" s="126">
        <v>511</v>
      </c>
      <c r="K430" s="126">
        <v>1.6619146E-3</v>
      </c>
      <c r="L430" s="126">
        <f t="shared" si="12"/>
        <v>3.622275823868E-2</v>
      </c>
      <c r="M430" s="126">
        <v>2.0709182E-2</v>
      </c>
      <c r="N430" s="126">
        <f t="shared" si="13"/>
        <v>7.501436929068236E-4</v>
      </c>
    </row>
    <row r="431" spans="1:14">
      <c r="A431" s="125" t="s">
        <v>97</v>
      </c>
      <c r="B431" s="125" t="s">
        <v>263</v>
      </c>
      <c r="C431" s="125" t="s">
        <v>264</v>
      </c>
      <c r="D431" s="125" t="s">
        <v>95</v>
      </c>
      <c r="E431" s="126">
        <v>2.4442929999999999E-4</v>
      </c>
      <c r="F431" s="126" t="s">
        <v>265</v>
      </c>
      <c r="G431" s="125" t="s">
        <v>615</v>
      </c>
      <c r="H431" s="126">
        <v>744055</v>
      </c>
      <c r="I431" s="126">
        <v>479</v>
      </c>
      <c r="J431" s="126">
        <v>511</v>
      </c>
      <c r="K431" s="126">
        <v>1.7611274000000001E-3</v>
      </c>
      <c r="L431" s="126">
        <f t="shared" si="12"/>
        <v>4.3047113759282E-7</v>
      </c>
      <c r="M431" s="126">
        <v>2.0709182E-2</v>
      </c>
      <c r="N431" s="126">
        <f t="shared" si="13"/>
        <v>8.9147051341567519E-9</v>
      </c>
    </row>
    <row r="432" spans="1:14">
      <c r="A432" s="125" t="s">
        <v>97</v>
      </c>
      <c r="B432" s="125" t="s">
        <v>263</v>
      </c>
      <c r="C432" s="125" t="s">
        <v>264</v>
      </c>
      <c r="D432" s="125" t="s">
        <v>96</v>
      </c>
      <c r="E432" s="126">
        <v>4.744084E-3</v>
      </c>
      <c r="F432" s="126" t="s">
        <v>265</v>
      </c>
      <c r="G432" s="125" t="s">
        <v>615</v>
      </c>
      <c r="H432" s="126">
        <v>744055</v>
      </c>
      <c r="I432" s="126">
        <v>479</v>
      </c>
      <c r="J432" s="126">
        <v>511</v>
      </c>
      <c r="K432" s="126">
        <v>1.7611274000000001E-3</v>
      </c>
      <c r="L432" s="126">
        <f t="shared" si="12"/>
        <v>8.3549363203015995E-6</v>
      </c>
      <c r="M432" s="126">
        <v>2.0709182E-2</v>
      </c>
      <c r="N432" s="126">
        <f t="shared" si="13"/>
        <v>1.7302389685553612E-7</v>
      </c>
    </row>
    <row r="433" spans="1:14">
      <c r="A433" s="125" t="s">
        <v>97</v>
      </c>
      <c r="B433" s="125" t="s">
        <v>266</v>
      </c>
      <c r="C433" s="125" t="s">
        <v>267</v>
      </c>
      <c r="D433" s="125" t="s">
        <v>95</v>
      </c>
      <c r="E433" s="126">
        <v>0.42861779999999999</v>
      </c>
      <c r="F433" s="126" t="s">
        <v>268</v>
      </c>
      <c r="G433" s="125" t="s">
        <v>587</v>
      </c>
      <c r="H433" s="126">
        <v>744055</v>
      </c>
      <c r="I433" s="126">
        <v>479</v>
      </c>
      <c r="J433" s="126">
        <v>511</v>
      </c>
      <c r="K433" s="126">
        <v>1.13991912E-2</v>
      </c>
      <c r="L433" s="126">
        <f t="shared" si="12"/>
        <v>4.8858962539233605E-3</v>
      </c>
      <c r="M433" s="126">
        <v>2.0709182E-2</v>
      </c>
      <c r="N433" s="126">
        <f t="shared" si="13"/>
        <v>1.0118291475561709E-4</v>
      </c>
    </row>
    <row r="434" spans="1:14">
      <c r="A434" s="125" t="s">
        <v>97</v>
      </c>
      <c r="B434" s="125" t="s">
        <v>266</v>
      </c>
      <c r="C434" s="125" t="s">
        <v>267</v>
      </c>
      <c r="D434" s="125" t="s">
        <v>96</v>
      </c>
      <c r="E434" s="126">
        <v>12.614459999999999</v>
      </c>
      <c r="F434" s="126" t="s">
        <v>268</v>
      </c>
      <c r="G434" s="125" t="s">
        <v>587</v>
      </c>
      <c r="H434" s="126">
        <v>744055</v>
      </c>
      <c r="I434" s="126">
        <v>479</v>
      </c>
      <c r="J434" s="126">
        <v>511</v>
      </c>
      <c r="K434" s="126">
        <v>1.13991912E-2</v>
      </c>
      <c r="L434" s="126">
        <f t="shared" si="12"/>
        <v>0.14379464142475198</v>
      </c>
      <c r="M434" s="126">
        <v>2.0709182E-2</v>
      </c>
      <c r="N434" s="126">
        <f t="shared" si="13"/>
        <v>2.9778693998899282E-3</v>
      </c>
    </row>
    <row r="435" spans="1:14">
      <c r="A435" s="125" t="s">
        <v>97</v>
      </c>
      <c r="B435" s="125" t="s">
        <v>269</v>
      </c>
      <c r="C435" s="125" t="s">
        <v>270</v>
      </c>
      <c r="D435" s="125" t="s">
        <v>95</v>
      </c>
      <c r="E435" s="126">
        <v>0.87269010000000002</v>
      </c>
      <c r="F435" s="126" t="s">
        <v>183</v>
      </c>
      <c r="G435" s="125" t="s">
        <v>591</v>
      </c>
      <c r="H435" s="126">
        <v>744055</v>
      </c>
      <c r="I435" s="126">
        <v>479</v>
      </c>
      <c r="J435" s="126">
        <v>511</v>
      </c>
      <c r="K435" s="126">
        <v>1.6619146E-3</v>
      </c>
      <c r="L435" s="126">
        <f t="shared" si="12"/>
        <v>1.45033641846546E-3</v>
      </c>
      <c r="M435" s="126">
        <v>2.0709182E-2</v>
      </c>
      <c r="N435" s="126">
        <f t="shared" si="13"/>
        <v>3.0035280851229371E-5</v>
      </c>
    </row>
    <row r="436" spans="1:14">
      <c r="A436" s="125" t="s">
        <v>97</v>
      </c>
      <c r="B436" s="125" t="s">
        <v>269</v>
      </c>
      <c r="C436" s="125" t="s">
        <v>270</v>
      </c>
      <c r="D436" s="125" t="s">
        <v>96</v>
      </c>
      <c r="E436" s="126">
        <v>23.05678</v>
      </c>
      <c r="F436" s="126" t="s">
        <v>183</v>
      </c>
      <c r="G436" s="125" t="s">
        <v>591</v>
      </c>
      <c r="H436" s="126">
        <v>744055</v>
      </c>
      <c r="I436" s="126">
        <v>479</v>
      </c>
      <c r="J436" s="126">
        <v>511</v>
      </c>
      <c r="K436" s="126">
        <v>1.6619146E-3</v>
      </c>
      <c r="L436" s="126">
        <f t="shared" si="12"/>
        <v>3.8318399310988002E-2</v>
      </c>
      <c r="M436" s="126">
        <v>2.0709182E-2</v>
      </c>
      <c r="N436" s="126">
        <f t="shared" si="13"/>
        <v>7.9354270527992512E-4</v>
      </c>
    </row>
    <row r="437" spans="1:14">
      <c r="A437" s="125" t="s">
        <v>97</v>
      </c>
      <c r="B437" s="125" t="s">
        <v>271</v>
      </c>
      <c r="C437" s="125" t="s">
        <v>272</v>
      </c>
      <c r="D437" s="125" t="s">
        <v>95</v>
      </c>
      <c r="E437" s="126">
        <v>4.1403059999999998E-3</v>
      </c>
      <c r="F437" s="126" t="s">
        <v>273</v>
      </c>
      <c r="G437" s="125" t="s">
        <v>595</v>
      </c>
      <c r="H437" s="126">
        <v>744055</v>
      </c>
      <c r="I437" s="126">
        <v>479</v>
      </c>
      <c r="J437" s="126">
        <v>511</v>
      </c>
      <c r="K437" s="126">
        <v>9.427487E-4</v>
      </c>
      <c r="L437" s="126">
        <f t="shared" si="12"/>
        <v>3.9032680991021996E-6</v>
      </c>
      <c r="M437" s="126">
        <v>2.0709182E-2</v>
      </c>
      <c r="N437" s="126">
        <f t="shared" si="13"/>
        <v>8.0833489459101486E-8</v>
      </c>
    </row>
    <row r="438" spans="1:14">
      <c r="A438" s="125" t="s">
        <v>97</v>
      </c>
      <c r="B438" s="125" t="s">
        <v>271</v>
      </c>
      <c r="C438" s="125" t="s">
        <v>272</v>
      </c>
      <c r="D438" s="125" t="s">
        <v>96</v>
      </c>
      <c r="E438" s="126">
        <v>9.1970930000000006E-2</v>
      </c>
      <c r="F438" s="126" t="s">
        <v>273</v>
      </c>
      <c r="G438" s="125" t="s">
        <v>595</v>
      </c>
      <c r="H438" s="126">
        <v>744055</v>
      </c>
      <c r="I438" s="126">
        <v>479</v>
      </c>
      <c r="J438" s="126">
        <v>511</v>
      </c>
      <c r="K438" s="126">
        <v>9.427487E-4</v>
      </c>
      <c r="L438" s="126">
        <f t="shared" si="12"/>
        <v>8.6705474695291E-5</v>
      </c>
      <c r="M438" s="126">
        <v>2.0709182E-2</v>
      </c>
      <c r="N438" s="126">
        <f t="shared" si="13"/>
        <v>1.7955994558611759E-6</v>
      </c>
    </row>
    <row r="439" spans="1:14">
      <c r="A439" s="125" t="s">
        <v>97</v>
      </c>
      <c r="B439" s="125" t="s">
        <v>276</v>
      </c>
      <c r="C439" s="125" t="s">
        <v>277</v>
      </c>
      <c r="D439" s="125" t="s">
        <v>95</v>
      </c>
      <c r="E439" s="126">
        <v>0.90082010000000001</v>
      </c>
      <c r="F439" s="126" t="s">
        <v>251</v>
      </c>
      <c r="G439" s="125" t="s">
        <v>612</v>
      </c>
      <c r="H439" s="126">
        <v>744055</v>
      </c>
      <c r="I439" s="126">
        <v>479</v>
      </c>
      <c r="J439" s="126">
        <v>511</v>
      </c>
      <c r="K439" s="126">
        <v>1.6748907999999999E-3</v>
      </c>
      <c r="L439" s="126">
        <f t="shared" si="12"/>
        <v>1.50877529794508E-3</v>
      </c>
      <c r="M439" s="126">
        <v>2.0709182E-2</v>
      </c>
      <c r="N439" s="126">
        <f t="shared" si="13"/>
        <v>3.1245502242248885E-5</v>
      </c>
    </row>
    <row r="440" spans="1:14">
      <c r="A440" s="125" t="s">
        <v>97</v>
      </c>
      <c r="B440" s="125" t="s">
        <v>276</v>
      </c>
      <c r="C440" s="125" t="s">
        <v>277</v>
      </c>
      <c r="D440" s="125" t="s">
        <v>96</v>
      </c>
      <c r="E440" s="126">
        <v>9.7419159999999998</v>
      </c>
      <c r="F440" s="126" t="s">
        <v>251</v>
      </c>
      <c r="G440" s="125" t="s">
        <v>612</v>
      </c>
      <c r="H440" s="126">
        <v>744055</v>
      </c>
      <c r="I440" s="126">
        <v>479</v>
      </c>
      <c r="J440" s="126">
        <v>511</v>
      </c>
      <c r="K440" s="126">
        <v>1.6748907999999999E-3</v>
      </c>
      <c r="L440" s="126">
        <f t="shared" si="12"/>
        <v>1.6316645482772799E-2</v>
      </c>
      <c r="M440" s="126">
        <v>2.0709182E-2</v>
      </c>
      <c r="N440" s="126">
        <f t="shared" si="13"/>
        <v>3.3790438093221972E-4</v>
      </c>
    </row>
    <row r="441" spans="1:14">
      <c r="A441" s="125" t="s">
        <v>97</v>
      </c>
      <c r="B441" s="125" t="s">
        <v>281</v>
      </c>
      <c r="C441" s="125" t="s">
        <v>282</v>
      </c>
      <c r="D441" s="125" t="s">
        <v>95</v>
      </c>
      <c r="E441" s="126">
        <v>0.10168629999999999</v>
      </c>
      <c r="F441" s="126" t="s">
        <v>206</v>
      </c>
      <c r="G441" s="125" t="s">
        <v>613</v>
      </c>
      <c r="H441" s="126">
        <v>744055</v>
      </c>
      <c r="I441" s="126">
        <v>479</v>
      </c>
      <c r="J441" s="126">
        <v>511</v>
      </c>
      <c r="K441" s="126">
        <v>2.4179432000000002E-3</v>
      </c>
      <c r="L441" s="126">
        <f t="shared" si="12"/>
        <v>2.4587169761816001E-4</v>
      </c>
      <c r="M441" s="126">
        <v>2.0709182E-2</v>
      </c>
      <c r="N441" s="126">
        <f t="shared" si="13"/>
        <v>5.0918017346234423E-6</v>
      </c>
    </row>
    <row r="442" spans="1:14">
      <c r="A442" s="125" t="s">
        <v>97</v>
      </c>
      <c r="B442" s="125" t="s">
        <v>281</v>
      </c>
      <c r="C442" s="125" t="s">
        <v>282</v>
      </c>
      <c r="D442" s="125" t="s">
        <v>96</v>
      </c>
      <c r="E442" s="126">
        <v>0.37572729999999999</v>
      </c>
      <c r="F442" s="126" t="s">
        <v>206</v>
      </c>
      <c r="G442" s="125" t="s">
        <v>613</v>
      </c>
      <c r="H442" s="126">
        <v>744055</v>
      </c>
      <c r="I442" s="126">
        <v>479</v>
      </c>
      <c r="J442" s="126">
        <v>511</v>
      </c>
      <c r="K442" s="126">
        <v>2.4179432000000002E-3</v>
      </c>
      <c r="L442" s="126">
        <f t="shared" si="12"/>
        <v>9.0848727008935998E-4</v>
      </c>
      <c r="M442" s="126">
        <v>2.0709182E-2</v>
      </c>
      <c r="N442" s="126">
        <f t="shared" si="13"/>
        <v>1.8814028220963713E-5</v>
      </c>
    </row>
    <row r="443" spans="1:14">
      <c r="A443" s="125" t="s">
        <v>97</v>
      </c>
      <c r="B443" s="125" t="s">
        <v>283</v>
      </c>
      <c r="C443" s="125" t="s">
        <v>284</v>
      </c>
      <c r="D443" s="125" t="s">
        <v>95</v>
      </c>
      <c r="E443" s="126">
        <v>4.0875729999999999</v>
      </c>
      <c r="F443" s="126" t="s">
        <v>190</v>
      </c>
      <c r="G443" s="125" t="s">
        <v>583</v>
      </c>
      <c r="H443" s="126">
        <v>744055</v>
      </c>
      <c r="I443" s="126">
        <v>479</v>
      </c>
      <c r="J443" s="126">
        <v>511</v>
      </c>
      <c r="K443" s="126">
        <v>9.9860000000000006E-7</v>
      </c>
      <c r="L443" s="126">
        <f t="shared" si="12"/>
        <v>4.0818503978E-6</v>
      </c>
      <c r="M443" s="126">
        <v>2.0709182E-2</v>
      </c>
      <c r="N443" s="126">
        <f t="shared" si="13"/>
        <v>8.4531782784812602E-8</v>
      </c>
    </row>
    <row r="444" spans="1:14">
      <c r="A444" s="125" t="s">
        <v>97</v>
      </c>
      <c r="B444" s="125" t="s">
        <v>283</v>
      </c>
      <c r="C444" s="125" t="s">
        <v>284</v>
      </c>
      <c r="D444" s="125" t="s">
        <v>96</v>
      </c>
      <c r="E444" s="126">
        <v>12.834199999999999</v>
      </c>
      <c r="F444" s="126" t="s">
        <v>190</v>
      </c>
      <c r="G444" s="125" t="s">
        <v>583</v>
      </c>
      <c r="H444" s="126">
        <v>744055</v>
      </c>
      <c r="I444" s="126">
        <v>479</v>
      </c>
      <c r="J444" s="126">
        <v>511</v>
      </c>
      <c r="K444" s="126">
        <v>9.9860000000000006E-7</v>
      </c>
      <c r="L444" s="126">
        <f t="shared" si="12"/>
        <v>1.281623212E-5</v>
      </c>
      <c r="M444" s="126">
        <v>2.0709182E-2</v>
      </c>
      <c r="N444" s="126">
        <f t="shared" si="13"/>
        <v>2.6541368352732583E-7</v>
      </c>
    </row>
    <row r="445" spans="1:14">
      <c r="A445" s="125" t="s">
        <v>97</v>
      </c>
      <c r="B445" s="125" t="s">
        <v>289</v>
      </c>
      <c r="C445" s="125" t="s">
        <v>290</v>
      </c>
      <c r="D445" s="125" t="s">
        <v>95</v>
      </c>
      <c r="E445" s="126">
        <v>7.3143859999999998</v>
      </c>
      <c r="F445" s="126" t="s">
        <v>265</v>
      </c>
      <c r="G445" s="125" t="s">
        <v>615</v>
      </c>
      <c r="H445" s="126">
        <v>744055</v>
      </c>
      <c r="I445" s="126">
        <v>479</v>
      </c>
      <c r="J445" s="126">
        <v>511</v>
      </c>
      <c r="K445" s="126">
        <v>1.7611274000000001E-3</v>
      </c>
      <c r="L445" s="126">
        <f t="shared" si="12"/>
        <v>1.2881565598776399E-2</v>
      </c>
      <c r="M445" s="126">
        <v>2.0709182E-2</v>
      </c>
      <c r="N445" s="126">
        <f t="shared" si="13"/>
        <v>2.6676668642999942E-4</v>
      </c>
    </row>
    <row r="446" spans="1:14">
      <c r="A446" s="125" t="s">
        <v>97</v>
      </c>
      <c r="B446" s="125" t="s">
        <v>289</v>
      </c>
      <c r="C446" s="125" t="s">
        <v>290</v>
      </c>
      <c r="D446" s="125" t="s">
        <v>96</v>
      </c>
      <c r="E446" s="126">
        <v>21.8111</v>
      </c>
      <c r="F446" s="126" t="s">
        <v>265</v>
      </c>
      <c r="G446" s="125" t="s">
        <v>615</v>
      </c>
      <c r="H446" s="126">
        <v>744055</v>
      </c>
      <c r="I446" s="126">
        <v>479</v>
      </c>
      <c r="J446" s="126">
        <v>511</v>
      </c>
      <c r="K446" s="126">
        <v>1.7611274000000001E-3</v>
      </c>
      <c r="L446" s="126">
        <f t="shared" si="12"/>
        <v>3.8412125834139998E-2</v>
      </c>
      <c r="M446" s="126">
        <v>2.0709182E-2</v>
      </c>
      <c r="N446" s="126">
        <f t="shared" si="13"/>
        <v>7.9548370490610705E-4</v>
      </c>
    </row>
    <row r="447" spans="1:14">
      <c r="A447" s="125" t="s">
        <v>97</v>
      </c>
      <c r="B447" s="125" t="s">
        <v>291</v>
      </c>
      <c r="C447" s="125" t="s">
        <v>292</v>
      </c>
      <c r="D447" s="125" t="s">
        <v>95</v>
      </c>
      <c r="E447" s="126">
        <v>7.6181080000000003</v>
      </c>
      <c r="F447" s="126" t="s">
        <v>268</v>
      </c>
      <c r="G447" s="125" t="s">
        <v>587</v>
      </c>
      <c r="H447" s="126">
        <v>744055</v>
      </c>
      <c r="I447" s="126">
        <v>479</v>
      </c>
      <c r="J447" s="126">
        <v>511</v>
      </c>
      <c r="K447" s="126">
        <v>1.13991912E-2</v>
      </c>
      <c r="L447" s="126">
        <f t="shared" si="12"/>
        <v>8.6840269674249612E-2</v>
      </c>
      <c r="M447" s="126">
        <v>2.0709182E-2</v>
      </c>
      <c r="N447" s="126">
        <f t="shared" si="13"/>
        <v>1.798390949613116E-3</v>
      </c>
    </row>
    <row r="448" spans="1:14">
      <c r="A448" s="125" t="s">
        <v>97</v>
      </c>
      <c r="B448" s="125" t="s">
        <v>291</v>
      </c>
      <c r="C448" s="125" t="s">
        <v>292</v>
      </c>
      <c r="D448" s="125" t="s">
        <v>96</v>
      </c>
      <c r="E448" s="126">
        <v>52.635719999999999</v>
      </c>
      <c r="F448" s="126" t="s">
        <v>268</v>
      </c>
      <c r="G448" s="125" t="s">
        <v>587</v>
      </c>
      <c r="H448" s="126">
        <v>744055</v>
      </c>
      <c r="I448" s="126">
        <v>479</v>
      </c>
      <c r="J448" s="126">
        <v>511</v>
      </c>
      <c r="K448" s="126">
        <v>1.13991912E-2</v>
      </c>
      <c r="L448" s="126">
        <f t="shared" si="12"/>
        <v>0.60000463622966405</v>
      </c>
      <c r="M448" s="126">
        <v>2.0709182E-2</v>
      </c>
      <c r="N448" s="126">
        <f t="shared" si="13"/>
        <v>1.2425605212523906E-2</v>
      </c>
    </row>
    <row r="449" spans="1:14">
      <c r="A449" s="125" t="s">
        <v>97</v>
      </c>
      <c r="B449" s="125" t="s">
        <v>293</v>
      </c>
      <c r="C449" s="125" t="s">
        <v>294</v>
      </c>
      <c r="D449" s="125" t="s">
        <v>95</v>
      </c>
      <c r="E449" s="126">
        <v>3.3280460000000001</v>
      </c>
      <c r="F449" s="126" t="s">
        <v>183</v>
      </c>
      <c r="G449" s="125" t="s">
        <v>591</v>
      </c>
      <c r="H449" s="126">
        <v>744055</v>
      </c>
      <c r="I449" s="126">
        <v>479</v>
      </c>
      <c r="J449" s="126">
        <v>511</v>
      </c>
      <c r="K449" s="126">
        <v>1.6619146E-3</v>
      </c>
      <c r="L449" s="126">
        <f t="shared" si="12"/>
        <v>5.5309282368716005E-3</v>
      </c>
      <c r="M449" s="126">
        <v>2.0709182E-2</v>
      </c>
      <c r="N449" s="126">
        <f t="shared" si="13"/>
        <v>1.1454099948631309E-4</v>
      </c>
    </row>
    <row r="450" spans="1:14">
      <c r="A450" s="125" t="s">
        <v>97</v>
      </c>
      <c r="B450" s="125" t="s">
        <v>293</v>
      </c>
      <c r="C450" s="125" t="s">
        <v>294</v>
      </c>
      <c r="D450" s="125" t="s">
        <v>96</v>
      </c>
      <c r="E450" s="126">
        <v>16.407250000000001</v>
      </c>
      <c r="F450" s="126" t="s">
        <v>183</v>
      </c>
      <c r="G450" s="125" t="s">
        <v>591</v>
      </c>
      <c r="H450" s="126">
        <v>744055</v>
      </c>
      <c r="I450" s="126">
        <v>479</v>
      </c>
      <c r="J450" s="126">
        <v>511</v>
      </c>
      <c r="K450" s="126">
        <v>1.6619146E-3</v>
      </c>
      <c r="L450" s="126">
        <f t="shared" si="12"/>
        <v>2.7267448320850003E-2</v>
      </c>
      <c r="M450" s="126">
        <v>2.0709182E-2</v>
      </c>
      <c r="N450" s="126">
        <f t="shared" si="13"/>
        <v>5.6468654995207705E-4</v>
      </c>
    </row>
    <row r="451" spans="1:14">
      <c r="A451" s="125" t="s">
        <v>97</v>
      </c>
      <c r="B451" s="125" t="s">
        <v>295</v>
      </c>
      <c r="C451" s="125" t="s">
        <v>296</v>
      </c>
      <c r="D451" s="125" t="s">
        <v>95</v>
      </c>
      <c r="E451" s="126">
        <v>2.0367350000000002</v>
      </c>
      <c r="F451" s="126" t="s">
        <v>273</v>
      </c>
      <c r="G451" s="125" t="s">
        <v>595</v>
      </c>
      <c r="H451" s="126">
        <v>744055</v>
      </c>
      <c r="I451" s="126">
        <v>479</v>
      </c>
      <c r="J451" s="126">
        <v>511</v>
      </c>
      <c r="K451" s="126">
        <v>9.427487E-4</v>
      </c>
      <c r="L451" s="126">
        <f t="shared" si="12"/>
        <v>1.9201292734945001E-3</v>
      </c>
      <c r="M451" s="126">
        <v>2.0709182E-2</v>
      </c>
      <c r="N451" s="126">
        <f t="shared" si="13"/>
        <v>3.976430658832538E-5</v>
      </c>
    </row>
    <row r="452" spans="1:14">
      <c r="A452" s="125" t="s">
        <v>97</v>
      </c>
      <c r="B452" s="125" t="s">
        <v>295</v>
      </c>
      <c r="C452" s="125" t="s">
        <v>296</v>
      </c>
      <c r="D452" s="125" t="s">
        <v>96</v>
      </c>
      <c r="E452" s="126">
        <v>3.7480129999999998</v>
      </c>
      <c r="F452" s="126" t="s">
        <v>273</v>
      </c>
      <c r="G452" s="125" t="s">
        <v>595</v>
      </c>
      <c r="H452" s="126">
        <v>744055</v>
      </c>
      <c r="I452" s="126">
        <v>479</v>
      </c>
      <c r="J452" s="126">
        <v>511</v>
      </c>
      <c r="K452" s="126">
        <v>9.427487E-4</v>
      </c>
      <c r="L452" s="126">
        <f t="shared" ref="L452:L515" si="14">E452*K452</f>
        <v>3.5334343833330999E-3</v>
      </c>
      <c r="M452" s="126">
        <v>2.0709182E-2</v>
      </c>
      <c r="N452" s="126">
        <f t="shared" ref="N452:N515" si="15">L452*M452</f>
        <v>7.3174535729502929E-5</v>
      </c>
    </row>
    <row r="453" spans="1:14">
      <c r="A453" s="125" t="s">
        <v>97</v>
      </c>
      <c r="B453" s="125" t="s">
        <v>299</v>
      </c>
      <c r="C453" s="125" t="s">
        <v>300</v>
      </c>
      <c r="D453" s="125" t="s">
        <v>95</v>
      </c>
      <c r="E453" s="126">
        <v>1.819248E-2</v>
      </c>
      <c r="F453" s="126" t="s">
        <v>206</v>
      </c>
      <c r="G453" s="125" t="s">
        <v>613</v>
      </c>
      <c r="H453" s="126">
        <v>744055</v>
      </c>
      <c r="I453" s="126">
        <v>479</v>
      </c>
      <c r="J453" s="126">
        <v>511</v>
      </c>
      <c r="K453" s="126">
        <v>2.4179432000000002E-3</v>
      </c>
      <c r="L453" s="126">
        <f t="shared" si="14"/>
        <v>4.3988383307136004E-5</v>
      </c>
      <c r="M453" s="126">
        <v>2.0709182E-2</v>
      </c>
      <c r="N453" s="126">
        <f t="shared" si="15"/>
        <v>9.1096343579324134E-7</v>
      </c>
    </row>
    <row r="454" spans="1:14">
      <c r="A454" s="125" t="s">
        <v>97</v>
      </c>
      <c r="B454" s="125" t="s">
        <v>299</v>
      </c>
      <c r="C454" s="125" t="s">
        <v>300</v>
      </c>
      <c r="D454" s="125" t="s">
        <v>96</v>
      </c>
      <c r="E454" s="126">
        <v>3.9787190000000004E-3</v>
      </c>
      <c r="F454" s="126" t="s">
        <v>206</v>
      </c>
      <c r="G454" s="125" t="s">
        <v>613</v>
      </c>
      <c r="H454" s="126">
        <v>744055</v>
      </c>
      <c r="I454" s="126">
        <v>479</v>
      </c>
      <c r="J454" s="126">
        <v>511</v>
      </c>
      <c r="K454" s="126">
        <v>2.4179432000000002E-3</v>
      </c>
      <c r="L454" s="126">
        <f t="shared" si="14"/>
        <v>9.6203165507608009E-6</v>
      </c>
      <c r="M454" s="126">
        <v>2.0709182E-2</v>
      </c>
      <c r="N454" s="126">
        <f t="shared" si="15"/>
        <v>1.9922888634731765E-7</v>
      </c>
    </row>
    <row r="455" spans="1:14">
      <c r="A455" s="125" t="s">
        <v>97</v>
      </c>
      <c r="B455" s="125" t="s">
        <v>301</v>
      </c>
      <c r="C455" s="125" t="s">
        <v>302</v>
      </c>
      <c r="D455" s="125" t="s">
        <v>95</v>
      </c>
      <c r="E455" s="126">
        <v>0.49949909999999997</v>
      </c>
      <c r="F455" s="126" t="s">
        <v>190</v>
      </c>
      <c r="G455" s="125" t="s">
        <v>583</v>
      </c>
      <c r="H455" s="126">
        <v>744055</v>
      </c>
      <c r="I455" s="126">
        <v>479</v>
      </c>
      <c r="J455" s="126">
        <v>511</v>
      </c>
      <c r="K455" s="126">
        <v>9.9860000000000006E-7</v>
      </c>
      <c r="L455" s="126">
        <f t="shared" si="14"/>
        <v>4.9879980125999995E-7</v>
      </c>
      <c r="M455" s="126">
        <v>2.0709182E-2</v>
      </c>
      <c r="N455" s="126">
        <f t="shared" si="15"/>
        <v>1.0329735865857168E-8</v>
      </c>
    </row>
    <row r="456" spans="1:14">
      <c r="A456" s="125" t="s">
        <v>97</v>
      </c>
      <c r="B456" s="125" t="s">
        <v>301</v>
      </c>
      <c r="C456" s="125" t="s">
        <v>302</v>
      </c>
      <c r="D456" s="125" t="s">
        <v>96</v>
      </c>
      <c r="E456" s="126">
        <v>6.9040710000000005E-2</v>
      </c>
      <c r="F456" s="126" t="s">
        <v>190</v>
      </c>
      <c r="G456" s="125" t="s">
        <v>583</v>
      </c>
      <c r="H456" s="126">
        <v>744055</v>
      </c>
      <c r="I456" s="126">
        <v>479</v>
      </c>
      <c r="J456" s="126">
        <v>511</v>
      </c>
      <c r="K456" s="126">
        <v>9.9860000000000006E-7</v>
      </c>
      <c r="L456" s="126">
        <f t="shared" si="14"/>
        <v>6.8944053006000003E-8</v>
      </c>
      <c r="M456" s="126">
        <v>2.0709182E-2</v>
      </c>
      <c r="N456" s="126">
        <f t="shared" si="15"/>
        <v>1.4277749415189011E-9</v>
      </c>
    </row>
    <row r="457" spans="1:14">
      <c r="A457" s="125" t="s">
        <v>97</v>
      </c>
      <c r="B457" s="125" t="s">
        <v>305</v>
      </c>
      <c r="C457" s="125" t="s">
        <v>306</v>
      </c>
      <c r="D457" s="125" t="s">
        <v>95</v>
      </c>
      <c r="E457" s="126">
        <v>8.9500949999999996E-2</v>
      </c>
      <c r="F457" s="126" t="s">
        <v>183</v>
      </c>
      <c r="G457" s="125" t="s">
        <v>591</v>
      </c>
      <c r="H457" s="126">
        <v>744055</v>
      </c>
      <c r="I457" s="126">
        <v>479</v>
      </c>
      <c r="J457" s="126">
        <v>511</v>
      </c>
      <c r="K457" s="126">
        <v>1.6619146E-3</v>
      </c>
      <c r="L457" s="126">
        <f t="shared" si="14"/>
        <v>1.4874293551886999E-4</v>
      </c>
      <c r="M457" s="126">
        <v>2.0709182E-2</v>
      </c>
      <c r="N457" s="126">
        <f t="shared" si="15"/>
        <v>3.0803445228745432E-6</v>
      </c>
    </row>
    <row r="458" spans="1:14">
      <c r="A458" s="125" t="s">
        <v>97</v>
      </c>
      <c r="B458" s="125" t="s">
        <v>305</v>
      </c>
      <c r="C458" s="125" t="s">
        <v>306</v>
      </c>
      <c r="D458" s="125" t="s">
        <v>96</v>
      </c>
      <c r="E458" s="126">
        <v>1.0997160000000001E-2</v>
      </c>
      <c r="F458" s="126" t="s">
        <v>183</v>
      </c>
      <c r="G458" s="125" t="s">
        <v>591</v>
      </c>
      <c r="H458" s="126">
        <v>744055</v>
      </c>
      <c r="I458" s="126">
        <v>479</v>
      </c>
      <c r="J458" s="126">
        <v>511</v>
      </c>
      <c r="K458" s="126">
        <v>1.6619146E-3</v>
      </c>
      <c r="L458" s="126">
        <f t="shared" si="14"/>
        <v>1.8276340762536003E-5</v>
      </c>
      <c r="M458" s="126">
        <v>2.0709182E-2</v>
      </c>
      <c r="N458" s="126">
        <f t="shared" si="15"/>
        <v>3.7848806714537687E-7</v>
      </c>
    </row>
    <row r="459" spans="1:14">
      <c r="A459" s="125" t="s">
        <v>97</v>
      </c>
      <c r="B459" s="125" t="s">
        <v>307</v>
      </c>
      <c r="C459" s="125" t="s">
        <v>308</v>
      </c>
      <c r="D459" s="125" t="s">
        <v>95</v>
      </c>
      <c r="E459" s="126">
        <v>5.1252449999999996E-3</v>
      </c>
      <c r="F459" s="126" t="s">
        <v>273</v>
      </c>
      <c r="G459" s="125" t="s">
        <v>595</v>
      </c>
      <c r="H459" s="126">
        <v>744055</v>
      </c>
      <c r="I459" s="126">
        <v>479</v>
      </c>
      <c r="J459" s="126">
        <v>511</v>
      </c>
      <c r="K459" s="126">
        <v>9.427487E-4</v>
      </c>
      <c r="L459" s="126">
        <f t="shared" si="14"/>
        <v>4.8318180609314998E-6</v>
      </c>
      <c r="M459" s="126">
        <v>2.0709182E-2</v>
      </c>
      <c r="N459" s="126">
        <f t="shared" si="15"/>
        <v>1.0006299961471752E-7</v>
      </c>
    </row>
    <row r="460" spans="1:14">
      <c r="A460" s="125" t="s">
        <v>97</v>
      </c>
      <c r="B460" s="125" t="s">
        <v>307</v>
      </c>
      <c r="C460" s="125" t="s">
        <v>308</v>
      </c>
      <c r="D460" s="125" t="s">
        <v>96</v>
      </c>
      <c r="E460" s="126">
        <v>1.1572310000000001E-3</v>
      </c>
      <c r="F460" s="126" t="s">
        <v>273</v>
      </c>
      <c r="G460" s="125" t="s">
        <v>595</v>
      </c>
      <c r="H460" s="126">
        <v>744055</v>
      </c>
      <c r="I460" s="126">
        <v>479</v>
      </c>
      <c r="J460" s="126">
        <v>511</v>
      </c>
      <c r="K460" s="126">
        <v>9.427487E-4</v>
      </c>
      <c r="L460" s="126">
        <f t="shared" si="14"/>
        <v>1.0909780208497002E-6</v>
      </c>
      <c r="M460" s="126">
        <v>2.0709182E-2</v>
      </c>
      <c r="N460" s="126">
        <f t="shared" si="15"/>
        <v>2.2593262391776233E-8</v>
      </c>
    </row>
    <row r="461" spans="1:14">
      <c r="A461" s="125" t="s">
        <v>97</v>
      </c>
      <c r="B461" s="125" t="s">
        <v>311</v>
      </c>
      <c r="C461" s="125" t="s">
        <v>312</v>
      </c>
      <c r="D461" s="125" t="s">
        <v>95</v>
      </c>
      <c r="E461" s="126">
        <v>2.22828E-3</v>
      </c>
      <c r="F461" s="126" t="s">
        <v>190</v>
      </c>
      <c r="G461" s="125" t="s">
        <v>583</v>
      </c>
      <c r="H461" s="126">
        <v>744055</v>
      </c>
      <c r="I461" s="126">
        <v>479</v>
      </c>
      <c r="J461" s="126">
        <v>511</v>
      </c>
      <c r="K461" s="126">
        <v>9.9860000000000006E-7</v>
      </c>
      <c r="L461" s="126">
        <f t="shared" si="14"/>
        <v>2.2251604080000003E-9</v>
      </c>
      <c r="M461" s="126">
        <v>2.0709182E-2</v>
      </c>
      <c r="N461" s="126">
        <f t="shared" si="15"/>
        <v>4.6081251868466259E-11</v>
      </c>
    </row>
    <row r="462" spans="1:14">
      <c r="A462" s="125" t="s">
        <v>97</v>
      </c>
      <c r="B462" s="125" t="s">
        <v>311</v>
      </c>
      <c r="C462" s="125" t="s">
        <v>312</v>
      </c>
      <c r="D462" s="125" t="s">
        <v>96</v>
      </c>
      <c r="E462" s="126">
        <v>1.271529E-3</v>
      </c>
      <c r="F462" s="126" t="s">
        <v>190</v>
      </c>
      <c r="G462" s="125" t="s">
        <v>583</v>
      </c>
      <c r="H462" s="126">
        <v>744055</v>
      </c>
      <c r="I462" s="126">
        <v>479</v>
      </c>
      <c r="J462" s="126">
        <v>511</v>
      </c>
      <c r="K462" s="126">
        <v>9.9860000000000006E-7</v>
      </c>
      <c r="L462" s="126">
        <f t="shared" si="14"/>
        <v>1.2697488594E-9</v>
      </c>
      <c r="M462" s="126">
        <v>2.0709182E-2</v>
      </c>
      <c r="N462" s="126">
        <f t="shared" si="15"/>
        <v>2.629546022360701E-11</v>
      </c>
    </row>
    <row r="463" spans="1:14">
      <c r="A463" s="125" t="s">
        <v>97</v>
      </c>
      <c r="B463" s="125" t="s">
        <v>317</v>
      </c>
      <c r="C463" s="125" t="s">
        <v>318</v>
      </c>
      <c r="D463" s="125" t="s">
        <v>95</v>
      </c>
      <c r="E463" s="126">
        <v>8.0105899999999994E-2</v>
      </c>
      <c r="F463" s="126" t="s">
        <v>273</v>
      </c>
      <c r="G463" s="125" t="s">
        <v>595</v>
      </c>
      <c r="H463" s="126">
        <v>744055</v>
      </c>
      <c r="I463" s="126">
        <v>479</v>
      </c>
      <c r="J463" s="126">
        <v>511</v>
      </c>
      <c r="K463" s="126">
        <v>9.427487E-4</v>
      </c>
      <c r="L463" s="126">
        <f t="shared" si="14"/>
        <v>7.5519733087329996E-5</v>
      </c>
      <c r="M463" s="126">
        <v>2.0709182E-2</v>
      </c>
      <c r="N463" s="126">
        <f t="shared" si="15"/>
        <v>1.5639518970969388E-6</v>
      </c>
    </row>
    <row r="464" spans="1:14">
      <c r="A464" s="125" t="s">
        <v>97</v>
      </c>
      <c r="B464" s="125" t="s">
        <v>317</v>
      </c>
      <c r="C464" s="125" t="s">
        <v>318</v>
      </c>
      <c r="D464" s="125" t="s">
        <v>96</v>
      </c>
      <c r="E464" s="126">
        <v>3.8201970000000002E-2</v>
      </c>
      <c r="F464" s="126" t="s">
        <v>273</v>
      </c>
      <c r="G464" s="125" t="s">
        <v>595</v>
      </c>
      <c r="H464" s="126">
        <v>744055</v>
      </c>
      <c r="I464" s="126">
        <v>479</v>
      </c>
      <c r="J464" s="126">
        <v>511</v>
      </c>
      <c r="K464" s="126">
        <v>9.427487E-4</v>
      </c>
      <c r="L464" s="126">
        <f t="shared" si="14"/>
        <v>3.6014857554939004E-5</v>
      </c>
      <c r="M464" s="126">
        <v>2.0709182E-2</v>
      </c>
      <c r="N464" s="126">
        <f t="shared" si="15"/>
        <v>7.4583823980930687E-7</v>
      </c>
    </row>
    <row r="465" spans="1:14">
      <c r="A465" s="125" t="s">
        <v>97</v>
      </c>
      <c r="B465" s="125" t="s">
        <v>321</v>
      </c>
      <c r="C465" s="125" t="s">
        <v>322</v>
      </c>
      <c r="D465" s="125" t="s">
        <v>95</v>
      </c>
      <c r="E465" s="126">
        <v>0.22798669999999999</v>
      </c>
      <c r="F465" s="126" t="s">
        <v>206</v>
      </c>
      <c r="G465" s="125" t="s">
        <v>613</v>
      </c>
      <c r="H465" s="126">
        <v>744055</v>
      </c>
      <c r="I465" s="126">
        <v>479</v>
      </c>
      <c r="J465" s="126">
        <v>511</v>
      </c>
      <c r="K465" s="126">
        <v>2.4179432000000002E-3</v>
      </c>
      <c r="L465" s="126">
        <f t="shared" si="14"/>
        <v>5.5125889095543996E-4</v>
      </c>
      <c r="M465" s="126">
        <v>2.0709182E-2</v>
      </c>
      <c r="N465" s="126">
        <f t="shared" si="15"/>
        <v>1.1416120701914361E-5</v>
      </c>
    </row>
    <row r="466" spans="1:14">
      <c r="A466" s="125" t="s">
        <v>97</v>
      </c>
      <c r="B466" s="125" t="s">
        <v>321</v>
      </c>
      <c r="C466" s="125" t="s">
        <v>322</v>
      </c>
      <c r="D466" s="125" t="s">
        <v>96</v>
      </c>
      <c r="E466" s="126">
        <v>4.9497760000000002E-2</v>
      </c>
      <c r="F466" s="126" t="s">
        <v>206</v>
      </c>
      <c r="G466" s="125" t="s">
        <v>613</v>
      </c>
      <c r="H466" s="126">
        <v>744055</v>
      </c>
      <c r="I466" s="126">
        <v>479</v>
      </c>
      <c r="J466" s="126">
        <v>511</v>
      </c>
      <c r="K466" s="126">
        <v>2.4179432000000002E-3</v>
      </c>
      <c r="L466" s="126">
        <f t="shared" si="14"/>
        <v>1.1968277220723201E-4</v>
      </c>
      <c r="M466" s="126">
        <v>2.0709182E-2</v>
      </c>
      <c r="N466" s="126">
        <f t="shared" si="15"/>
        <v>2.4785323119041095E-6</v>
      </c>
    </row>
    <row r="467" spans="1:14">
      <c r="A467" s="125" t="s">
        <v>97</v>
      </c>
      <c r="B467" s="125" t="s">
        <v>323</v>
      </c>
      <c r="C467" s="125" t="s">
        <v>324</v>
      </c>
      <c r="D467" s="125" t="s">
        <v>95</v>
      </c>
      <c r="E467" s="126">
        <v>241.00720000000001</v>
      </c>
      <c r="F467" s="126" t="s">
        <v>190</v>
      </c>
      <c r="G467" s="125" t="s">
        <v>583</v>
      </c>
      <c r="H467" s="126">
        <v>744055</v>
      </c>
      <c r="I467" s="126">
        <v>479</v>
      </c>
      <c r="J467" s="126">
        <v>511</v>
      </c>
      <c r="K467" s="126">
        <v>9.9860000000000006E-7</v>
      </c>
      <c r="L467" s="126">
        <f t="shared" si="14"/>
        <v>2.4066978992000004E-4</v>
      </c>
      <c r="M467" s="126">
        <v>2.0709182E-2</v>
      </c>
      <c r="N467" s="126">
        <f t="shared" si="15"/>
        <v>4.9840744813550461E-6</v>
      </c>
    </row>
    <row r="468" spans="1:14">
      <c r="A468" s="125" t="s">
        <v>97</v>
      </c>
      <c r="B468" s="125" t="s">
        <v>323</v>
      </c>
      <c r="C468" s="125" t="s">
        <v>324</v>
      </c>
      <c r="D468" s="125" t="s">
        <v>96</v>
      </c>
      <c r="E468" s="126">
        <v>17.971530000000001</v>
      </c>
      <c r="F468" s="126" t="s">
        <v>190</v>
      </c>
      <c r="G468" s="125" t="s">
        <v>583</v>
      </c>
      <c r="H468" s="126">
        <v>744055</v>
      </c>
      <c r="I468" s="126">
        <v>479</v>
      </c>
      <c r="J468" s="126">
        <v>511</v>
      </c>
      <c r="K468" s="126">
        <v>9.9860000000000006E-7</v>
      </c>
      <c r="L468" s="126">
        <f t="shared" si="14"/>
        <v>1.7946369858000001E-5</v>
      </c>
      <c r="M468" s="126">
        <v>2.0709182E-2</v>
      </c>
      <c r="N468" s="126">
        <f t="shared" si="15"/>
        <v>3.7165463962863616E-7</v>
      </c>
    </row>
    <row r="469" spans="1:14">
      <c r="A469" s="125" t="s">
        <v>97</v>
      </c>
      <c r="B469" s="125" t="s">
        <v>329</v>
      </c>
      <c r="C469" s="125" t="s">
        <v>330</v>
      </c>
      <c r="D469" s="125" t="s">
        <v>95</v>
      </c>
      <c r="E469" s="126">
        <v>0.83322300000000005</v>
      </c>
      <c r="F469" s="126" t="s">
        <v>265</v>
      </c>
      <c r="G469" s="125" t="s">
        <v>615</v>
      </c>
      <c r="H469" s="126">
        <v>744055</v>
      </c>
      <c r="I469" s="126">
        <v>479</v>
      </c>
      <c r="J469" s="126">
        <v>511</v>
      </c>
      <c r="K469" s="126">
        <v>1.7611274000000001E-3</v>
      </c>
      <c r="L469" s="126">
        <f t="shared" si="14"/>
        <v>1.4674118556102002E-3</v>
      </c>
      <c r="M469" s="126">
        <v>2.0709182E-2</v>
      </c>
      <c r="N469" s="126">
        <f t="shared" si="15"/>
        <v>3.0388899186789356E-5</v>
      </c>
    </row>
    <row r="470" spans="1:14">
      <c r="A470" s="125" t="s">
        <v>97</v>
      </c>
      <c r="B470" s="125" t="s">
        <v>329</v>
      </c>
      <c r="C470" s="125" t="s">
        <v>330</v>
      </c>
      <c r="D470" s="125" t="s">
        <v>96</v>
      </c>
      <c r="E470" s="126">
        <v>7.2288089999999999E-2</v>
      </c>
      <c r="F470" s="126" t="s">
        <v>265</v>
      </c>
      <c r="G470" s="125" t="s">
        <v>615</v>
      </c>
      <c r="H470" s="126">
        <v>744055</v>
      </c>
      <c r="I470" s="126">
        <v>479</v>
      </c>
      <c r="J470" s="126">
        <v>511</v>
      </c>
      <c r="K470" s="126">
        <v>1.7611274000000001E-3</v>
      </c>
      <c r="L470" s="126">
        <f t="shared" si="14"/>
        <v>1.2730853599266599E-4</v>
      </c>
      <c r="M470" s="126">
        <v>2.0709182E-2</v>
      </c>
      <c r="N470" s="126">
        <f t="shared" si="15"/>
        <v>2.6364556420256705E-6</v>
      </c>
    </row>
    <row r="471" spans="1:14">
      <c r="A471" s="125" t="s">
        <v>97</v>
      </c>
      <c r="B471" s="125" t="s">
        <v>331</v>
      </c>
      <c r="C471" s="125" t="s">
        <v>332</v>
      </c>
      <c r="D471" s="125" t="s">
        <v>95</v>
      </c>
      <c r="E471" s="126">
        <v>6.6185169999999998</v>
      </c>
      <c r="F471" s="126" t="s">
        <v>183</v>
      </c>
      <c r="G471" s="125" t="s">
        <v>591</v>
      </c>
      <c r="H471" s="126">
        <v>744055</v>
      </c>
      <c r="I471" s="126">
        <v>479</v>
      </c>
      <c r="J471" s="126">
        <v>511</v>
      </c>
      <c r="K471" s="126">
        <v>1.6619146E-3</v>
      </c>
      <c r="L471" s="126">
        <f t="shared" si="14"/>
        <v>1.09994100326482E-2</v>
      </c>
      <c r="M471" s="126">
        <v>2.0709182E-2</v>
      </c>
      <c r="N471" s="126">
        <f t="shared" si="15"/>
        <v>2.277887842587375E-4</v>
      </c>
    </row>
    <row r="472" spans="1:14">
      <c r="A472" s="125" t="s">
        <v>97</v>
      </c>
      <c r="B472" s="125" t="s">
        <v>331</v>
      </c>
      <c r="C472" s="125" t="s">
        <v>332</v>
      </c>
      <c r="D472" s="125" t="s">
        <v>96</v>
      </c>
      <c r="E472" s="126">
        <v>0.56739799999999996</v>
      </c>
      <c r="F472" s="126" t="s">
        <v>183</v>
      </c>
      <c r="G472" s="125" t="s">
        <v>591</v>
      </c>
      <c r="H472" s="126">
        <v>744055</v>
      </c>
      <c r="I472" s="126">
        <v>479</v>
      </c>
      <c r="J472" s="126">
        <v>511</v>
      </c>
      <c r="K472" s="126">
        <v>1.6619146E-3</v>
      </c>
      <c r="L472" s="126">
        <f t="shared" si="14"/>
        <v>9.429670202107999E-4</v>
      </c>
      <c r="M472" s="126">
        <v>2.0709182E-2</v>
      </c>
      <c r="N472" s="126">
        <f t="shared" si="15"/>
        <v>1.9528075641543132E-5</v>
      </c>
    </row>
    <row r="473" spans="1:14">
      <c r="A473" s="125" t="s">
        <v>97</v>
      </c>
      <c r="B473" s="125" t="s">
        <v>333</v>
      </c>
      <c r="C473" s="125" t="s">
        <v>334</v>
      </c>
      <c r="D473" s="125" t="s">
        <v>95</v>
      </c>
      <c r="E473" s="126">
        <v>94.150369999999995</v>
      </c>
      <c r="F473" s="126" t="s">
        <v>273</v>
      </c>
      <c r="G473" s="125" t="s">
        <v>595</v>
      </c>
      <c r="H473" s="126">
        <v>744055</v>
      </c>
      <c r="I473" s="126">
        <v>479</v>
      </c>
      <c r="J473" s="126">
        <v>511</v>
      </c>
      <c r="K473" s="126">
        <v>9.427487E-4</v>
      </c>
      <c r="L473" s="126">
        <f t="shared" si="14"/>
        <v>8.8760138922018991E-2</v>
      </c>
      <c r="M473" s="126">
        <v>2.0709182E-2</v>
      </c>
      <c r="N473" s="126">
        <f t="shared" si="15"/>
        <v>1.838149871281375E-3</v>
      </c>
    </row>
    <row r="474" spans="1:14">
      <c r="A474" s="125" t="s">
        <v>97</v>
      </c>
      <c r="B474" s="125" t="s">
        <v>333</v>
      </c>
      <c r="C474" s="125" t="s">
        <v>334</v>
      </c>
      <c r="D474" s="125" t="s">
        <v>96</v>
      </c>
      <c r="E474" s="126">
        <v>7.0195559999999997</v>
      </c>
      <c r="F474" s="126" t="s">
        <v>273</v>
      </c>
      <c r="G474" s="125" t="s">
        <v>595</v>
      </c>
      <c r="H474" s="126">
        <v>744055</v>
      </c>
      <c r="I474" s="126">
        <v>479</v>
      </c>
      <c r="J474" s="126">
        <v>511</v>
      </c>
      <c r="K474" s="126">
        <v>9.427487E-4</v>
      </c>
      <c r="L474" s="126">
        <f t="shared" si="14"/>
        <v>6.6176772935771996E-3</v>
      </c>
      <c r="M474" s="126">
        <v>2.0709182E-2</v>
      </c>
      <c r="N474" s="126">
        <f t="shared" si="15"/>
        <v>1.3704668348995765E-4</v>
      </c>
    </row>
    <row r="475" spans="1:14">
      <c r="A475" s="125" t="s">
        <v>97</v>
      </c>
      <c r="B475" s="125" t="s">
        <v>415</v>
      </c>
      <c r="C475" s="125" t="s">
        <v>416</v>
      </c>
      <c r="D475" s="125" t="s">
        <v>95</v>
      </c>
      <c r="E475" s="126">
        <v>32.69867</v>
      </c>
      <c r="F475" s="126" t="s">
        <v>346</v>
      </c>
      <c r="G475" s="125" t="s">
        <v>590</v>
      </c>
      <c r="H475" s="126">
        <v>744055</v>
      </c>
      <c r="I475" s="126">
        <v>479</v>
      </c>
      <c r="J475" s="126">
        <v>511</v>
      </c>
      <c r="K475" s="126">
        <v>2.0387168099999999E-2</v>
      </c>
      <c r="L475" s="126">
        <f t="shared" si="14"/>
        <v>0.6666332819364269</v>
      </c>
      <c r="M475" s="126">
        <v>2.0709182E-2</v>
      </c>
      <c r="N475" s="126">
        <f t="shared" si="15"/>
        <v>1.3805429962878778E-2</v>
      </c>
    </row>
    <row r="476" spans="1:14">
      <c r="A476" s="125" t="s">
        <v>97</v>
      </c>
      <c r="B476" s="125" t="s">
        <v>415</v>
      </c>
      <c r="C476" s="125" t="s">
        <v>416</v>
      </c>
      <c r="D476" s="125" t="s">
        <v>96</v>
      </c>
      <c r="E476" s="126">
        <v>1.757414</v>
      </c>
      <c r="F476" s="126" t="s">
        <v>346</v>
      </c>
      <c r="G476" s="125" t="s">
        <v>590</v>
      </c>
      <c r="H476" s="126">
        <v>744055</v>
      </c>
      <c r="I476" s="126">
        <v>479</v>
      </c>
      <c r="J476" s="126">
        <v>511</v>
      </c>
      <c r="K476" s="126">
        <v>2.0387168099999999E-2</v>
      </c>
      <c r="L476" s="126">
        <f t="shared" si="14"/>
        <v>3.5828694639293397E-2</v>
      </c>
      <c r="M476" s="126">
        <v>2.0709182E-2</v>
      </c>
      <c r="N476" s="126">
        <f t="shared" si="15"/>
        <v>7.4198295810755128E-4</v>
      </c>
    </row>
    <row r="477" spans="1:14">
      <c r="A477" s="125" t="s">
        <v>97</v>
      </c>
      <c r="B477" s="125" t="s">
        <v>344</v>
      </c>
      <c r="C477" s="125" t="s">
        <v>345</v>
      </c>
      <c r="D477" s="125" t="s">
        <v>95</v>
      </c>
      <c r="E477" s="126">
        <v>2.0150380000000001</v>
      </c>
      <c r="F477" s="126" t="s">
        <v>346</v>
      </c>
      <c r="G477" s="125" t="s">
        <v>590</v>
      </c>
      <c r="H477" s="126">
        <v>744055</v>
      </c>
      <c r="I477" s="126">
        <v>479</v>
      </c>
      <c r="J477" s="126">
        <v>511</v>
      </c>
      <c r="K477" s="126">
        <v>2.0387168099999999E-2</v>
      </c>
      <c r="L477" s="126">
        <f t="shared" si="14"/>
        <v>4.1080918433887802E-2</v>
      </c>
      <c r="M477" s="126">
        <v>2.0709182E-2</v>
      </c>
      <c r="N477" s="126">
        <f t="shared" si="15"/>
        <v>8.5075221657453747E-4</v>
      </c>
    </row>
    <row r="478" spans="1:14">
      <c r="A478" s="125" t="s">
        <v>97</v>
      </c>
      <c r="B478" s="125" t="s">
        <v>344</v>
      </c>
      <c r="C478" s="125" t="s">
        <v>345</v>
      </c>
      <c r="D478" s="125" t="s">
        <v>96</v>
      </c>
      <c r="E478" s="126">
        <v>0.3154883</v>
      </c>
      <c r="F478" s="126" t="s">
        <v>346</v>
      </c>
      <c r="G478" s="125" t="s">
        <v>590</v>
      </c>
      <c r="H478" s="126">
        <v>744055</v>
      </c>
      <c r="I478" s="126">
        <v>479</v>
      </c>
      <c r="J478" s="126">
        <v>511</v>
      </c>
      <c r="K478" s="126">
        <v>2.0387168099999999E-2</v>
      </c>
      <c r="L478" s="126">
        <f t="shared" si="14"/>
        <v>6.4319130056832291E-3</v>
      </c>
      <c r="M478" s="126">
        <v>2.0709182E-2</v>
      </c>
      <c r="N478" s="126">
        <f t="shared" si="15"/>
        <v>1.3319965704286103E-4</v>
      </c>
    </row>
    <row r="479" spans="1:14">
      <c r="A479" s="125" t="s">
        <v>97</v>
      </c>
      <c r="B479" s="125" t="s">
        <v>347</v>
      </c>
      <c r="C479" s="125" t="s">
        <v>348</v>
      </c>
      <c r="D479" s="125" t="s">
        <v>95</v>
      </c>
      <c r="E479" s="126">
        <v>3.7631329999999998E-2</v>
      </c>
      <c r="F479" s="126" t="s">
        <v>346</v>
      </c>
      <c r="G479" s="125" t="s">
        <v>590</v>
      </c>
      <c r="H479" s="126">
        <v>744055</v>
      </c>
      <c r="I479" s="126">
        <v>479</v>
      </c>
      <c r="J479" s="126">
        <v>511</v>
      </c>
      <c r="K479" s="126">
        <v>2.0387168099999999E-2</v>
      </c>
      <c r="L479" s="126">
        <f t="shared" si="14"/>
        <v>7.6719625053657287E-4</v>
      </c>
      <c r="M479" s="126">
        <v>2.0709182E-2</v>
      </c>
      <c r="N479" s="126">
        <f t="shared" si="15"/>
        <v>1.5888006782079483E-5</v>
      </c>
    </row>
    <row r="480" spans="1:14">
      <c r="A480" s="125" t="s">
        <v>97</v>
      </c>
      <c r="B480" s="125" t="s">
        <v>347</v>
      </c>
      <c r="C480" s="125" t="s">
        <v>348</v>
      </c>
      <c r="D480" s="125" t="s">
        <v>96</v>
      </c>
      <c r="E480" s="126">
        <v>0.13670969999999999</v>
      </c>
      <c r="F480" s="126" t="s">
        <v>346</v>
      </c>
      <c r="G480" s="125" t="s">
        <v>590</v>
      </c>
      <c r="H480" s="126">
        <v>744055</v>
      </c>
      <c r="I480" s="126">
        <v>479</v>
      </c>
      <c r="J480" s="126">
        <v>511</v>
      </c>
      <c r="K480" s="126">
        <v>2.0387168099999999E-2</v>
      </c>
      <c r="L480" s="126">
        <f t="shared" si="14"/>
        <v>2.7871236348005696E-3</v>
      </c>
      <c r="M480" s="126">
        <v>2.0709182E-2</v>
      </c>
      <c r="N480" s="126">
        <f t="shared" si="15"/>
        <v>5.771905060958653E-5</v>
      </c>
    </row>
    <row r="481" spans="1:14">
      <c r="A481" s="125" t="s">
        <v>97</v>
      </c>
      <c r="B481" s="125" t="s">
        <v>349</v>
      </c>
      <c r="C481" s="125" t="s">
        <v>350</v>
      </c>
      <c r="D481" s="125" t="s">
        <v>95</v>
      </c>
      <c r="E481" s="126">
        <v>1.617032E-3</v>
      </c>
      <c r="F481" s="126" t="s">
        <v>346</v>
      </c>
      <c r="G481" s="125" t="s">
        <v>590</v>
      </c>
      <c r="H481" s="126">
        <v>744055</v>
      </c>
      <c r="I481" s="126">
        <v>479</v>
      </c>
      <c r="J481" s="126">
        <v>511</v>
      </c>
      <c r="K481" s="126">
        <v>2.0387168099999999E-2</v>
      </c>
      <c r="L481" s="126">
        <f t="shared" si="14"/>
        <v>3.2966703207079199E-5</v>
      </c>
      <c r="M481" s="126">
        <v>2.0709182E-2</v>
      </c>
      <c r="N481" s="126">
        <f t="shared" si="15"/>
        <v>6.8271345665538681E-7</v>
      </c>
    </row>
    <row r="482" spans="1:14">
      <c r="A482" s="125" t="s">
        <v>97</v>
      </c>
      <c r="B482" s="125" t="s">
        <v>349</v>
      </c>
      <c r="C482" s="125" t="s">
        <v>350</v>
      </c>
      <c r="D482" s="125" t="s">
        <v>96</v>
      </c>
      <c r="E482" s="126">
        <v>2.9092970000000001E-4</v>
      </c>
      <c r="F482" s="126" t="s">
        <v>346</v>
      </c>
      <c r="G482" s="125" t="s">
        <v>590</v>
      </c>
      <c r="H482" s="126">
        <v>744055</v>
      </c>
      <c r="I482" s="126">
        <v>479</v>
      </c>
      <c r="J482" s="126">
        <v>511</v>
      </c>
      <c r="K482" s="126">
        <v>2.0387168099999999E-2</v>
      </c>
      <c r="L482" s="126">
        <f t="shared" si="14"/>
        <v>5.9312326991825697E-6</v>
      </c>
      <c r="M482" s="126">
        <v>2.0709182E-2</v>
      </c>
      <c r="N482" s="126">
        <f t="shared" si="15"/>
        <v>1.2283097745172309E-7</v>
      </c>
    </row>
    <row r="483" spans="1:14">
      <c r="A483" s="125" t="s">
        <v>97</v>
      </c>
      <c r="B483" s="125" t="s">
        <v>427</v>
      </c>
      <c r="C483" s="125" t="s">
        <v>428</v>
      </c>
      <c r="D483" s="125" t="s">
        <v>96</v>
      </c>
      <c r="E483" s="126">
        <v>155.9897</v>
      </c>
      <c r="F483" s="126" t="s">
        <v>183</v>
      </c>
      <c r="G483" s="125" t="s">
        <v>591</v>
      </c>
      <c r="H483" s="126">
        <v>744055</v>
      </c>
      <c r="I483" s="126">
        <v>479</v>
      </c>
      <c r="J483" s="126">
        <v>511</v>
      </c>
      <c r="K483" s="126">
        <v>1.6619146E-3</v>
      </c>
      <c r="L483" s="126">
        <f t="shared" si="14"/>
        <v>0.25924155987962</v>
      </c>
      <c r="M483" s="126">
        <v>2.0709182E-2</v>
      </c>
      <c r="N483" s="126">
        <f t="shared" si="15"/>
        <v>5.3686806455109483E-3</v>
      </c>
    </row>
    <row r="484" spans="1:14">
      <c r="A484" s="125" t="s">
        <v>97</v>
      </c>
      <c r="B484" s="125" t="s">
        <v>429</v>
      </c>
      <c r="C484" s="125" t="s">
        <v>430</v>
      </c>
      <c r="D484" s="125" t="s">
        <v>96</v>
      </c>
      <c r="E484" s="126">
        <v>11.24872</v>
      </c>
      <c r="F484" s="126" t="s">
        <v>190</v>
      </c>
      <c r="G484" s="125" t="s">
        <v>583</v>
      </c>
      <c r="H484" s="126">
        <v>744055</v>
      </c>
      <c r="I484" s="126">
        <v>479</v>
      </c>
      <c r="J484" s="126">
        <v>511</v>
      </c>
      <c r="K484" s="126">
        <v>9.9860000000000006E-7</v>
      </c>
      <c r="L484" s="126">
        <f t="shared" si="14"/>
        <v>1.1232971792000002E-5</v>
      </c>
      <c r="M484" s="126">
        <v>2.0709182E-2</v>
      </c>
      <c r="N484" s="126">
        <f t="shared" si="15"/>
        <v>2.3262565724139418E-7</v>
      </c>
    </row>
    <row r="485" spans="1:14">
      <c r="A485" s="125" t="s">
        <v>97</v>
      </c>
      <c r="B485" s="125" t="s">
        <v>431</v>
      </c>
      <c r="C485" s="125" t="s">
        <v>432</v>
      </c>
      <c r="D485" s="125" t="s">
        <v>96</v>
      </c>
      <c r="E485" s="126">
        <v>26.770350000000001</v>
      </c>
      <c r="F485" s="126" t="s">
        <v>433</v>
      </c>
      <c r="G485" s="125" t="s">
        <v>592</v>
      </c>
      <c r="H485" s="126">
        <v>744055</v>
      </c>
      <c r="I485" s="126">
        <v>479</v>
      </c>
      <c r="J485" s="126">
        <v>511</v>
      </c>
      <c r="K485" s="126">
        <v>1.4318288499481099E-3</v>
      </c>
      <c r="L485" s="126">
        <f t="shared" si="14"/>
        <v>3.8330559453208388E-2</v>
      </c>
      <c r="M485" s="126">
        <v>2.0709182E-2</v>
      </c>
      <c r="N485" s="126">
        <f t="shared" si="15"/>
        <v>7.93794531878313E-4</v>
      </c>
    </row>
    <row r="486" spans="1:14">
      <c r="A486" s="125" t="s">
        <v>97</v>
      </c>
      <c r="B486" s="125" t="s">
        <v>456</v>
      </c>
      <c r="C486" s="125" t="s">
        <v>457</v>
      </c>
      <c r="D486" s="125" t="s">
        <v>96</v>
      </c>
      <c r="E486" s="126">
        <v>4.4252399999999996</v>
      </c>
      <c r="F486" s="126" t="s">
        <v>458</v>
      </c>
      <c r="G486" s="125" t="s">
        <v>593</v>
      </c>
      <c r="H486" s="126">
        <v>744055</v>
      </c>
      <c r="I486" s="126">
        <v>479</v>
      </c>
      <c r="J486" s="126">
        <v>511</v>
      </c>
      <c r="K486" s="126">
        <v>1.1043934700000001E-2</v>
      </c>
      <c r="L486" s="126">
        <f t="shared" si="14"/>
        <v>4.8872061591827998E-2</v>
      </c>
      <c r="M486" s="126">
        <v>2.0709182E-2</v>
      </c>
      <c r="N486" s="126">
        <f t="shared" si="15"/>
        <v>1.0121004182203758E-3</v>
      </c>
    </row>
    <row r="487" spans="1:14">
      <c r="A487" s="125" t="s">
        <v>97</v>
      </c>
      <c r="B487" s="125" t="s">
        <v>459</v>
      </c>
      <c r="C487" s="125" t="s">
        <v>460</v>
      </c>
      <c r="D487" s="125" t="s">
        <v>96</v>
      </c>
      <c r="E487" s="126">
        <v>315.29840000000002</v>
      </c>
      <c r="F487" s="126" t="s">
        <v>458</v>
      </c>
      <c r="G487" s="125" t="s">
        <v>593</v>
      </c>
      <c r="H487" s="126">
        <v>744055</v>
      </c>
      <c r="I487" s="126">
        <v>479</v>
      </c>
      <c r="J487" s="126">
        <v>511</v>
      </c>
      <c r="K487" s="126">
        <v>1.1043934700000001E-2</v>
      </c>
      <c r="L487" s="126">
        <f t="shared" si="14"/>
        <v>3.4821349406144804</v>
      </c>
      <c r="M487" s="126">
        <v>2.0709182E-2</v>
      </c>
      <c r="N487" s="126">
        <f t="shared" si="15"/>
        <v>7.211216623374446E-2</v>
      </c>
    </row>
    <row r="488" spans="1:14">
      <c r="A488" s="125" t="s">
        <v>97</v>
      </c>
      <c r="B488" s="125" t="s">
        <v>461</v>
      </c>
      <c r="C488" s="125" t="s">
        <v>462</v>
      </c>
      <c r="D488" s="125" t="s">
        <v>96</v>
      </c>
      <c r="E488" s="126">
        <v>237.85659999999999</v>
      </c>
      <c r="F488" s="126" t="s">
        <v>458</v>
      </c>
      <c r="G488" s="125" t="s">
        <v>593</v>
      </c>
      <c r="H488" s="126">
        <v>744055</v>
      </c>
      <c r="I488" s="126">
        <v>479</v>
      </c>
      <c r="J488" s="126">
        <v>511</v>
      </c>
      <c r="K488" s="126">
        <v>1.1043934700000001E-2</v>
      </c>
      <c r="L488" s="126">
        <f t="shared" si="14"/>
        <v>2.6268727583640201</v>
      </c>
      <c r="M488" s="126">
        <v>2.0709182E-2</v>
      </c>
      <c r="N488" s="126">
        <f t="shared" si="15"/>
        <v>5.4400386043802512E-2</v>
      </c>
    </row>
    <row r="489" spans="1:14">
      <c r="A489" s="125" t="s">
        <v>97</v>
      </c>
      <c r="B489" s="125" t="s">
        <v>463</v>
      </c>
      <c r="C489" s="125" t="s">
        <v>464</v>
      </c>
      <c r="D489" s="125" t="s">
        <v>96</v>
      </c>
      <c r="E489" s="126">
        <v>32.082990000000002</v>
      </c>
      <c r="F489" s="126" t="s">
        <v>458</v>
      </c>
      <c r="G489" s="125" t="s">
        <v>593</v>
      </c>
      <c r="H489" s="126">
        <v>744055</v>
      </c>
      <c r="I489" s="126">
        <v>479</v>
      </c>
      <c r="J489" s="126">
        <v>511</v>
      </c>
      <c r="K489" s="126">
        <v>1.1043934700000001E-2</v>
      </c>
      <c r="L489" s="126">
        <f t="shared" si="14"/>
        <v>0.35432244654075307</v>
      </c>
      <c r="M489" s="126">
        <v>2.0709182E-2</v>
      </c>
      <c r="N489" s="126">
        <f t="shared" si="15"/>
        <v>7.3377280320977255E-3</v>
      </c>
    </row>
    <row r="490" spans="1:14">
      <c r="A490" s="125" t="s">
        <v>97</v>
      </c>
      <c r="B490" s="125" t="s">
        <v>465</v>
      </c>
      <c r="C490" s="125" t="s">
        <v>466</v>
      </c>
      <c r="D490" s="125" t="s">
        <v>96</v>
      </c>
      <c r="E490" s="126">
        <v>315.29840000000002</v>
      </c>
      <c r="F490" s="126" t="s">
        <v>458</v>
      </c>
      <c r="G490" s="125" t="s">
        <v>593</v>
      </c>
      <c r="H490" s="126">
        <v>744055</v>
      </c>
      <c r="I490" s="126">
        <v>479</v>
      </c>
      <c r="J490" s="126">
        <v>511</v>
      </c>
      <c r="K490" s="126">
        <v>1.1043934700000001E-2</v>
      </c>
      <c r="L490" s="126">
        <f t="shared" si="14"/>
        <v>3.4821349406144804</v>
      </c>
      <c r="M490" s="126">
        <v>2.0709182E-2</v>
      </c>
      <c r="N490" s="126">
        <f t="shared" si="15"/>
        <v>7.211216623374446E-2</v>
      </c>
    </row>
    <row r="491" spans="1:14">
      <c r="A491" s="125" t="s">
        <v>97</v>
      </c>
      <c r="B491" s="125" t="s">
        <v>467</v>
      </c>
      <c r="C491" s="125" t="s">
        <v>468</v>
      </c>
      <c r="D491" s="125" t="s">
        <v>96</v>
      </c>
      <c r="E491" s="126">
        <v>203.56100000000001</v>
      </c>
      <c r="F491" s="126" t="s">
        <v>458</v>
      </c>
      <c r="G491" s="125" t="s">
        <v>593</v>
      </c>
      <c r="H491" s="126">
        <v>744055</v>
      </c>
      <c r="I491" s="126">
        <v>479</v>
      </c>
      <c r="J491" s="126">
        <v>511</v>
      </c>
      <c r="K491" s="126">
        <v>1.1043934700000001E-2</v>
      </c>
      <c r="L491" s="126">
        <f t="shared" si="14"/>
        <v>2.2481143914667001</v>
      </c>
      <c r="M491" s="126">
        <v>2.0709182E-2</v>
      </c>
      <c r="N491" s="126">
        <f t="shared" si="15"/>
        <v>4.6556610089703139E-2</v>
      </c>
    </row>
    <row r="492" spans="1:14">
      <c r="A492" s="125" t="s">
        <v>97</v>
      </c>
      <c r="B492" s="125" t="s">
        <v>469</v>
      </c>
      <c r="C492" s="125" t="s">
        <v>470</v>
      </c>
      <c r="D492" s="125" t="s">
        <v>96</v>
      </c>
      <c r="E492" s="126">
        <v>8.8504799999999992</v>
      </c>
      <c r="F492" s="126" t="s">
        <v>458</v>
      </c>
      <c r="G492" s="125" t="s">
        <v>593</v>
      </c>
      <c r="H492" s="126">
        <v>744055</v>
      </c>
      <c r="I492" s="126">
        <v>479</v>
      </c>
      <c r="J492" s="126">
        <v>511</v>
      </c>
      <c r="K492" s="126">
        <v>1.1043934700000001E-2</v>
      </c>
      <c r="L492" s="126">
        <f t="shared" si="14"/>
        <v>9.7744123183655995E-2</v>
      </c>
      <c r="M492" s="126">
        <v>2.0709182E-2</v>
      </c>
      <c r="N492" s="126">
        <f t="shared" si="15"/>
        <v>2.0242008364407516E-3</v>
      </c>
    </row>
    <row r="493" spans="1:14">
      <c r="A493" s="125" t="s">
        <v>97</v>
      </c>
      <c r="B493" s="125" t="s">
        <v>471</v>
      </c>
      <c r="C493" s="125" t="s">
        <v>472</v>
      </c>
      <c r="D493" s="125" t="s">
        <v>96</v>
      </c>
      <c r="E493" s="126">
        <v>4.4252399999999996</v>
      </c>
      <c r="F493" s="126" t="s">
        <v>458</v>
      </c>
      <c r="G493" s="125" t="s">
        <v>593</v>
      </c>
      <c r="H493" s="126">
        <v>744055</v>
      </c>
      <c r="I493" s="126">
        <v>479</v>
      </c>
      <c r="J493" s="126">
        <v>511</v>
      </c>
      <c r="K493" s="126">
        <v>1.1043934700000001E-2</v>
      </c>
      <c r="L493" s="126">
        <f t="shared" si="14"/>
        <v>4.8872061591827998E-2</v>
      </c>
      <c r="M493" s="126">
        <v>2.0709182E-2</v>
      </c>
      <c r="N493" s="126">
        <f t="shared" si="15"/>
        <v>1.0121004182203758E-3</v>
      </c>
    </row>
    <row r="494" spans="1:14">
      <c r="A494" s="125" t="s">
        <v>97</v>
      </c>
      <c r="B494" s="125" t="s">
        <v>473</v>
      </c>
      <c r="C494" s="125" t="s">
        <v>474</v>
      </c>
      <c r="D494" s="125" t="s">
        <v>96</v>
      </c>
      <c r="E494" s="126">
        <v>8.7370110000000007</v>
      </c>
      <c r="F494" s="126" t="s">
        <v>475</v>
      </c>
      <c r="G494" s="125" t="s">
        <v>594</v>
      </c>
      <c r="H494" s="126">
        <v>744055</v>
      </c>
      <c r="I494" s="126">
        <v>479</v>
      </c>
      <c r="J494" s="126">
        <v>511</v>
      </c>
      <c r="K494" s="126">
        <v>4.7777697000000001E-3</v>
      </c>
      <c r="L494" s="126">
        <f t="shared" si="14"/>
        <v>4.1743426424366702E-2</v>
      </c>
      <c r="M494" s="126">
        <v>2.0709182E-2</v>
      </c>
      <c r="N494" s="126">
        <f t="shared" si="15"/>
        <v>8.644722151258192E-4</v>
      </c>
    </row>
    <row r="495" spans="1:14">
      <c r="A495" s="125" t="s">
        <v>97</v>
      </c>
      <c r="B495" s="125" t="s">
        <v>476</v>
      </c>
      <c r="C495" s="125" t="s">
        <v>477</v>
      </c>
      <c r="D495" s="125" t="s">
        <v>96</v>
      </c>
      <c r="E495" s="126">
        <v>225.834</v>
      </c>
      <c r="F495" s="126" t="s">
        <v>475</v>
      </c>
      <c r="G495" s="125" t="s">
        <v>594</v>
      </c>
      <c r="H495" s="126">
        <v>744055</v>
      </c>
      <c r="I495" s="126">
        <v>479</v>
      </c>
      <c r="J495" s="126">
        <v>511</v>
      </c>
      <c r="K495" s="126">
        <v>4.7777697000000001E-3</v>
      </c>
      <c r="L495" s="126">
        <f t="shared" si="14"/>
        <v>1.0789828424298</v>
      </c>
      <c r="M495" s="126">
        <v>2.0709182E-2</v>
      </c>
      <c r="N495" s="126">
        <f t="shared" si="15"/>
        <v>2.234485205875605E-2</v>
      </c>
    </row>
    <row r="496" spans="1:14">
      <c r="A496" s="125" t="s">
        <v>97</v>
      </c>
      <c r="B496" s="125" t="s">
        <v>478</v>
      </c>
      <c r="C496" s="125" t="s">
        <v>479</v>
      </c>
      <c r="D496" s="125" t="s">
        <v>96</v>
      </c>
      <c r="E496" s="126">
        <v>77.501840000000001</v>
      </c>
      <c r="F496" s="126" t="s">
        <v>475</v>
      </c>
      <c r="G496" s="125" t="s">
        <v>594</v>
      </c>
      <c r="H496" s="126">
        <v>744055</v>
      </c>
      <c r="I496" s="126">
        <v>479</v>
      </c>
      <c r="J496" s="126">
        <v>511</v>
      </c>
      <c r="K496" s="126">
        <v>4.7777697000000001E-3</v>
      </c>
      <c r="L496" s="126">
        <f t="shared" si="14"/>
        <v>0.370285942846248</v>
      </c>
      <c r="M496" s="126">
        <v>2.0709182E-2</v>
      </c>
      <c r="N496" s="126">
        <f t="shared" si="15"/>
        <v>7.6683189824445479E-3</v>
      </c>
    </row>
    <row r="497" spans="1:14">
      <c r="A497" s="125" t="s">
        <v>97</v>
      </c>
      <c r="B497" s="125" t="s">
        <v>480</v>
      </c>
      <c r="C497" s="125" t="s">
        <v>481</v>
      </c>
      <c r="D497" s="125" t="s">
        <v>96</v>
      </c>
      <c r="E497" s="126">
        <v>64.656499999999994</v>
      </c>
      <c r="F497" s="126" t="s">
        <v>273</v>
      </c>
      <c r="G497" s="125" t="s">
        <v>595</v>
      </c>
      <c r="H497" s="126">
        <v>744055</v>
      </c>
      <c r="I497" s="126">
        <v>479</v>
      </c>
      <c r="J497" s="126">
        <v>511</v>
      </c>
      <c r="K497" s="126">
        <v>9.427487E-4</v>
      </c>
      <c r="L497" s="126">
        <f t="shared" si="14"/>
        <v>6.0954831321549996E-2</v>
      </c>
      <c r="M497" s="126">
        <v>2.0709182E-2</v>
      </c>
      <c r="N497" s="126">
        <f t="shared" si="15"/>
        <v>1.2623246956172793E-3</v>
      </c>
    </row>
    <row r="498" spans="1:14">
      <c r="A498" s="125" t="s">
        <v>97</v>
      </c>
      <c r="B498" s="125" t="s">
        <v>482</v>
      </c>
      <c r="C498" s="125" t="s">
        <v>483</v>
      </c>
      <c r="D498" s="125" t="s">
        <v>96</v>
      </c>
      <c r="E498" s="126">
        <v>2.733298</v>
      </c>
      <c r="F498" s="126" t="s">
        <v>484</v>
      </c>
      <c r="G498" s="125" t="s">
        <v>596</v>
      </c>
      <c r="H498" s="126">
        <v>744055</v>
      </c>
      <c r="I498" s="126">
        <v>479</v>
      </c>
      <c r="J498" s="126">
        <v>511</v>
      </c>
      <c r="K498" s="126">
        <v>2.0955999999999999E-6</v>
      </c>
      <c r="L498" s="126">
        <f t="shared" si="14"/>
        <v>5.7278992887999995E-6</v>
      </c>
      <c r="M498" s="126">
        <v>2.0709182E-2</v>
      </c>
      <c r="N498" s="126">
        <f t="shared" si="15"/>
        <v>1.1862010884942975E-7</v>
      </c>
    </row>
    <row r="499" spans="1:14">
      <c r="A499" s="125" t="s">
        <v>97</v>
      </c>
      <c r="B499" s="125" t="s">
        <v>485</v>
      </c>
      <c r="C499" s="125" t="s">
        <v>486</v>
      </c>
      <c r="D499" s="125" t="s">
        <v>96</v>
      </c>
      <c r="E499" s="126">
        <v>3.066875</v>
      </c>
      <c r="F499" s="126" t="s">
        <v>484</v>
      </c>
      <c r="G499" s="125" t="s">
        <v>596</v>
      </c>
      <c r="H499" s="126">
        <v>744055</v>
      </c>
      <c r="I499" s="126">
        <v>479</v>
      </c>
      <c r="J499" s="126">
        <v>511</v>
      </c>
      <c r="K499" s="126">
        <v>2.0955999999999999E-6</v>
      </c>
      <c r="L499" s="126">
        <f t="shared" si="14"/>
        <v>6.4269432499999994E-6</v>
      </c>
      <c r="M499" s="126">
        <v>2.0709182E-2</v>
      </c>
      <c r="N499" s="126">
        <f t="shared" si="15"/>
        <v>1.3309673746792148E-7</v>
      </c>
    </row>
    <row r="500" spans="1:14">
      <c r="A500" s="125" t="s">
        <v>97</v>
      </c>
      <c r="B500" s="125" t="s">
        <v>487</v>
      </c>
      <c r="C500" s="125" t="s">
        <v>488</v>
      </c>
      <c r="D500" s="125" t="s">
        <v>96</v>
      </c>
      <c r="E500" s="126">
        <v>0.57938750000000006</v>
      </c>
      <c r="F500" s="126" t="s">
        <v>489</v>
      </c>
      <c r="G500" s="125" t="s">
        <v>597</v>
      </c>
      <c r="H500" s="126">
        <v>744055</v>
      </c>
      <c r="I500" s="126">
        <v>479</v>
      </c>
      <c r="J500" s="126">
        <v>511</v>
      </c>
      <c r="K500" s="126">
        <v>1.11931474960161E-4</v>
      </c>
      <c r="L500" s="126">
        <f t="shared" si="14"/>
        <v>6.4851697448480282E-5</v>
      </c>
      <c r="M500" s="126">
        <v>2.0709182E-2</v>
      </c>
      <c r="N500" s="126">
        <f t="shared" si="15"/>
        <v>1.3430256054695137E-6</v>
      </c>
    </row>
    <row r="501" spans="1:14">
      <c r="A501" s="125" t="s">
        <v>97</v>
      </c>
      <c r="B501" s="125" t="s">
        <v>494</v>
      </c>
      <c r="C501" s="125" t="s">
        <v>495</v>
      </c>
      <c r="D501" s="125" t="s">
        <v>96</v>
      </c>
      <c r="E501" s="126">
        <v>2.476251</v>
      </c>
      <c r="F501" s="126" t="s">
        <v>489</v>
      </c>
      <c r="G501" s="125" t="s">
        <v>597</v>
      </c>
      <c r="H501" s="126">
        <v>744055</v>
      </c>
      <c r="I501" s="126">
        <v>479</v>
      </c>
      <c r="J501" s="126">
        <v>511</v>
      </c>
      <c r="K501" s="126">
        <v>1.11931474960161E-4</v>
      </c>
      <c r="L501" s="126">
        <f t="shared" si="14"/>
        <v>2.7717042680157366E-4</v>
      </c>
      <c r="M501" s="126">
        <v>2.0709182E-2</v>
      </c>
      <c r="N501" s="126">
        <f t="shared" si="15"/>
        <v>5.7399728136514671E-6</v>
      </c>
    </row>
    <row r="502" spans="1:14">
      <c r="A502" s="125" t="s">
        <v>97</v>
      </c>
      <c r="B502" s="125" t="s">
        <v>507</v>
      </c>
      <c r="C502" s="125" t="s">
        <v>508</v>
      </c>
      <c r="D502" s="125" t="s">
        <v>96</v>
      </c>
      <c r="E502" s="126">
        <v>2.698089</v>
      </c>
      <c r="F502" s="126" t="s">
        <v>509</v>
      </c>
      <c r="G502" s="125" t="s">
        <v>600</v>
      </c>
      <c r="H502" s="126">
        <v>744055</v>
      </c>
      <c r="I502" s="126">
        <v>479</v>
      </c>
      <c r="J502" s="126">
        <v>511</v>
      </c>
      <c r="K502" s="126">
        <v>2.8576718550516199E-4</v>
      </c>
      <c r="L502" s="126">
        <f t="shared" si="14"/>
        <v>7.7102529977243696E-4</v>
      </c>
      <c r="M502" s="126">
        <v>2.0709182E-2</v>
      </c>
      <c r="N502" s="126">
        <f t="shared" si="15"/>
        <v>1.5967303259591956E-5</v>
      </c>
    </row>
    <row r="503" spans="1:14">
      <c r="A503" s="125" t="s">
        <v>97</v>
      </c>
      <c r="B503" s="125" t="s">
        <v>510</v>
      </c>
      <c r="C503" s="125" t="s">
        <v>511</v>
      </c>
      <c r="D503" s="125" t="s">
        <v>95</v>
      </c>
      <c r="E503" s="126">
        <v>10.79668</v>
      </c>
      <c r="F503" s="126" t="s">
        <v>183</v>
      </c>
      <c r="G503" s="125" t="s">
        <v>591</v>
      </c>
      <c r="H503" s="126">
        <v>744055</v>
      </c>
      <c r="I503" s="126">
        <v>479</v>
      </c>
      <c r="J503" s="126">
        <v>511</v>
      </c>
      <c r="K503" s="126">
        <v>1.6619146E-3</v>
      </c>
      <c r="L503" s="126">
        <f t="shared" si="14"/>
        <v>1.7943160123528E-2</v>
      </c>
      <c r="M503" s="126">
        <v>2.0709182E-2</v>
      </c>
      <c r="N503" s="126">
        <f t="shared" si="15"/>
        <v>3.7158816865328384E-4</v>
      </c>
    </row>
    <row r="504" spans="1:14">
      <c r="A504" s="125" t="s">
        <v>97</v>
      </c>
      <c r="B504" s="125" t="s">
        <v>510</v>
      </c>
      <c r="C504" s="125" t="s">
        <v>511</v>
      </c>
      <c r="D504" s="125" t="s">
        <v>96</v>
      </c>
      <c r="E504" s="126">
        <v>30.500620000000001</v>
      </c>
      <c r="F504" s="126" t="s">
        <v>183</v>
      </c>
      <c r="G504" s="125" t="s">
        <v>591</v>
      </c>
      <c r="H504" s="126">
        <v>744055</v>
      </c>
      <c r="I504" s="126">
        <v>479</v>
      </c>
      <c r="J504" s="126">
        <v>511</v>
      </c>
      <c r="K504" s="126">
        <v>1.6619146E-3</v>
      </c>
      <c r="L504" s="126">
        <f t="shared" si="14"/>
        <v>5.0689425687052002E-2</v>
      </c>
      <c r="M504" s="126">
        <v>2.0709182E-2</v>
      </c>
      <c r="N504" s="126">
        <f t="shared" si="15"/>
        <v>1.049736542028635E-3</v>
      </c>
    </row>
    <row r="505" spans="1:14">
      <c r="A505" s="125" t="s">
        <v>97</v>
      </c>
      <c r="B505" s="125" t="s">
        <v>512</v>
      </c>
      <c r="C505" s="125" t="s">
        <v>513</v>
      </c>
      <c r="D505" s="125" t="s">
        <v>95</v>
      </c>
      <c r="E505" s="126">
        <v>12.045249999999999</v>
      </c>
      <c r="F505" s="126" t="s">
        <v>395</v>
      </c>
      <c r="G505" s="125" t="s">
        <v>588</v>
      </c>
      <c r="H505" s="126">
        <v>744055</v>
      </c>
      <c r="I505" s="126">
        <v>479</v>
      </c>
      <c r="J505" s="126">
        <v>511</v>
      </c>
      <c r="K505" s="126">
        <v>1.1714275600000001E-2</v>
      </c>
      <c r="L505" s="126">
        <f t="shared" si="14"/>
        <v>0.14110137817089999</v>
      </c>
      <c r="M505" s="126">
        <v>2.0709182E-2</v>
      </c>
      <c r="N505" s="126">
        <f t="shared" si="15"/>
        <v>2.9220941209919947E-3</v>
      </c>
    </row>
    <row r="506" spans="1:14">
      <c r="A506" s="125" t="s">
        <v>97</v>
      </c>
      <c r="B506" s="125" t="s">
        <v>512</v>
      </c>
      <c r="C506" s="125" t="s">
        <v>513</v>
      </c>
      <c r="D506" s="125" t="s">
        <v>96</v>
      </c>
      <c r="E506" s="126">
        <v>12.557</v>
      </c>
      <c r="F506" s="126" t="s">
        <v>395</v>
      </c>
      <c r="G506" s="125" t="s">
        <v>588</v>
      </c>
      <c r="H506" s="126">
        <v>744055</v>
      </c>
      <c r="I506" s="126">
        <v>479</v>
      </c>
      <c r="J506" s="126">
        <v>511</v>
      </c>
      <c r="K506" s="126">
        <v>1.1714275600000001E-2</v>
      </c>
      <c r="L506" s="126">
        <f t="shared" si="14"/>
        <v>0.14709615870920001</v>
      </c>
      <c r="M506" s="126">
        <v>2.0709182E-2</v>
      </c>
      <c r="N506" s="126">
        <f t="shared" si="15"/>
        <v>3.0462411222097079E-3</v>
      </c>
    </row>
    <row r="507" spans="1:14">
      <c r="A507" s="125" t="s">
        <v>97</v>
      </c>
      <c r="B507" s="125" t="s">
        <v>516</v>
      </c>
      <c r="C507" s="125" t="s">
        <v>517</v>
      </c>
      <c r="D507" s="125" t="s">
        <v>96</v>
      </c>
      <c r="E507" s="126">
        <v>6983.9570000000003</v>
      </c>
      <c r="F507" s="126" t="s">
        <v>518</v>
      </c>
      <c r="G507" s="125" t="s">
        <v>601</v>
      </c>
      <c r="H507" s="126">
        <v>744055</v>
      </c>
      <c r="I507" s="126">
        <v>479</v>
      </c>
      <c r="J507" s="126">
        <v>511</v>
      </c>
      <c r="K507" s="126">
        <v>9.427487E-4</v>
      </c>
      <c r="L507" s="126">
        <f t="shared" si="14"/>
        <v>6.5841163826059006</v>
      </c>
      <c r="M507" s="126">
        <v>2.0709182E-2</v>
      </c>
      <c r="N507" s="126">
        <f t="shared" si="15"/>
        <v>0.13635166447656721</v>
      </c>
    </row>
    <row r="508" spans="1:14">
      <c r="A508" s="125" t="s">
        <v>97</v>
      </c>
      <c r="B508" s="125" t="s">
        <v>519</v>
      </c>
      <c r="C508" s="125" t="s">
        <v>520</v>
      </c>
      <c r="D508" s="125" t="s">
        <v>95</v>
      </c>
      <c r="E508" s="126">
        <v>336.40559999999999</v>
      </c>
      <c r="F508" s="126" t="s">
        <v>273</v>
      </c>
      <c r="G508" s="125" t="s">
        <v>595</v>
      </c>
      <c r="H508" s="126">
        <v>744055</v>
      </c>
      <c r="I508" s="126">
        <v>479</v>
      </c>
      <c r="J508" s="126">
        <v>511</v>
      </c>
      <c r="K508" s="126">
        <v>9.427487E-4</v>
      </c>
      <c r="L508" s="126">
        <f t="shared" si="14"/>
        <v>0.31714594207272001</v>
      </c>
      <c r="M508" s="126">
        <v>2.0709182E-2</v>
      </c>
      <c r="N508" s="126">
        <f t="shared" si="15"/>
        <v>6.5678330349454158E-3</v>
      </c>
    </row>
    <row r="509" spans="1:14">
      <c r="A509" s="125" t="s">
        <v>97</v>
      </c>
      <c r="B509" s="125" t="s">
        <v>521</v>
      </c>
      <c r="C509" s="125" t="s">
        <v>522</v>
      </c>
      <c r="D509" s="125" t="s">
        <v>95</v>
      </c>
      <c r="E509" s="126">
        <v>1.1594519999999999</v>
      </c>
      <c r="F509" s="126" t="s">
        <v>273</v>
      </c>
      <c r="G509" s="125" t="s">
        <v>595</v>
      </c>
      <c r="H509" s="126">
        <v>744055</v>
      </c>
      <c r="I509" s="126">
        <v>479</v>
      </c>
      <c r="J509" s="126">
        <v>511</v>
      </c>
      <c r="K509" s="126">
        <v>9.427487E-4</v>
      </c>
      <c r="L509" s="126">
        <f t="shared" si="14"/>
        <v>1.0930718657123999E-3</v>
      </c>
      <c r="M509" s="126">
        <v>2.0709182E-2</v>
      </c>
      <c r="N509" s="126">
        <f t="shared" si="15"/>
        <v>2.263662420611765E-5</v>
      </c>
    </row>
    <row r="510" spans="1:14">
      <c r="A510" s="125" t="s">
        <v>97</v>
      </c>
      <c r="B510" s="125" t="s">
        <v>521</v>
      </c>
      <c r="C510" s="125" t="s">
        <v>522</v>
      </c>
      <c r="D510" s="125" t="s">
        <v>96</v>
      </c>
      <c r="E510" s="126">
        <v>4.654439</v>
      </c>
      <c r="F510" s="126" t="s">
        <v>273</v>
      </c>
      <c r="G510" s="125" t="s">
        <v>595</v>
      </c>
      <c r="H510" s="126">
        <v>744055</v>
      </c>
      <c r="I510" s="126">
        <v>479</v>
      </c>
      <c r="J510" s="126">
        <v>511</v>
      </c>
      <c r="K510" s="126">
        <v>9.427487E-4</v>
      </c>
      <c r="L510" s="126">
        <f t="shared" si="14"/>
        <v>4.3879663164793003E-3</v>
      </c>
      <c r="M510" s="126">
        <v>2.0709182E-2</v>
      </c>
      <c r="N510" s="126">
        <f t="shared" si="15"/>
        <v>9.0871193057839427E-5</v>
      </c>
    </row>
    <row r="511" spans="1:14">
      <c r="A511" s="125" t="s">
        <v>97</v>
      </c>
      <c r="B511" s="125" t="s">
        <v>523</v>
      </c>
      <c r="C511" s="125" t="s">
        <v>524</v>
      </c>
      <c r="D511" s="125" t="s">
        <v>95</v>
      </c>
      <c r="E511" s="126">
        <v>1.9523429999999999</v>
      </c>
      <c r="F511" s="126" t="s">
        <v>273</v>
      </c>
      <c r="G511" s="125" t="s">
        <v>595</v>
      </c>
      <c r="H511" s="126">
        <v>744055</v>
      </c>
      <c r="I511" s="126">
        <v>479</v>
      </c>
      <c r="J511" s="126">
        <v>511</v>
      </c>
      <c r="K511" s="126">
        <v>9.427487E-4</v>
      </c>
      <c r="L511" s="126">
        <f t="shared" si="14"/>
        <v>1.8405688252041E-3</v>
      </c>
      <c r="M511" s="126">
        <v>2.0709182E-2</v>
      </c>
      <c r="N511" s="126">
        <f t="shared" si="15"/>
        <v>3.8116674784677895E-5</v>
      </c>
    </row>
    <row r="512" spans="1:14">
      <c r="A512" s="125" t="s">
        <v>97</v>
      </c>
      <c r="B512" s="125" t="s">
        <v>523</v>
      </c>
      <c r="C512" s="125" t="s">
        <v>524</v>
      </c>
      <c r="D512" s="125" t="s">
        <v>96</v>
      </c>
      <c r="E512" s="126">
        <v>5.2343979999999997</v>
      </c>
      <c r="F512" s="126" t="s">
        <v>273</v>
      </c>
      <c r="G512" s="125" t="s">
        <v>595</v>
      </c>
      <c r="H512" s="126">
        <v>744055</v>
      </c>
      <c r="I512" s="126">
        <v>479</v>
      </c>
      <c r="J512" s="126">
        <v>511</v>
      </c>
      <c r="K512" s="126">
        <v>9.427487E-4</v>
      </c>
      <c r="L512" s="126">
        <f t="shared" si="14"/>
        <v>4.9347219097825995E-3</v>
      </c>
      <c r="M512" s="126">
        <v>2.0709182E-2</v>
      </c>
      <c r="N512" s="126">
        <f t="shared" si="15"/>
        <v>1.0219405414907543E-4</v>
      </c>
    </row>
    <row r="513" spans="1:14">
      <c r="A513" s="125" t="s">
        <v>97</v>
      </c>
      <c r="B513" s="125" t="s">
        <v>525</v>
      </c>
      <c r="C513" s="125" t="s">
        <v>526</v>
      </c>
      <c r="D513" s="125" t="s">
        <v>95</v>
      </c>
      <c r="E513" s="126">
        <v>3.6486079999999999</v>
      </c>
      <c r="F513" s="126" t="s">
        <v>273</v>
      </c>
      <c r="G513" s="125" t="s">
        <v>595</v>
      </c>
      <c r="H513" s="126">
        <v>744055</v>
      </c>
      <c r="I513" s="126">
        <v>479</v>
      </c>
      <c r="J513" s="126">
        <v>511</v>
      </c>
      <c r="K513" s="126">
        <v>9.427487E-4</v>
      </c>
      <c r="L513" s="126">
        <f t="shared" si="14"/>
        <v>3.4397204488096E-3</v>
      </c>
      <c r="M513" s="126">
        <v>2.0709182E-2</v>
      </c>
      <c r="N513" s="126">
        <f t="shared" si="15"/>
        <v>7.123379680351969E-5</v>
      </c>
    </row>
    <row r="514" spans="1:14">
      <c r="A514" s="125" t="s">
        <v>97</v>
      </c>
      <c r="B514" s="125" t="s">
        <v>525</v>
      </c>
      <c r="C514" s="125" t="s">
        <v>526</v>
      </c>
      <c r="D514" s="125" t="s">
        <v>96</v>
      </c>
      <c r="E514" s="126">
        <v>22.351600000000001</v>
      </c>
      <c r="F514" s="126" t="s">
        <v>273</v>
      </c>
      <c r="G514" s="125" t="s">
        <v>595</v>
      </c>
      <c r="H514" s="126">
        <v>744055</v>
      </c>
      <c r="I514" s="126">
        <v>479</v>
      </c>
      <c r="J514" s="126">
        <v>511</v>
      </c>
      <c r="K514" s="126">
        <v>9.427487E-4</v>
      </c>
      <c r="L514" s="126">
        <f t="shared" si="14"/>
        <v>2.1071941842920001E-2</v>
      </c>
      <c r="M514" s="126">
        <v>2.0709182E-2</v>
      </c>
      <c r="N514" s="126">
        <f t="shared" si="15"/>
        <v>4.3638267871844573E-4</v>
      </c>
    </row>
    <row r="515" spans="1:14">
      <c r="A515" s="125" t="s">
        <v>97</v>
      </c>
      <c r="B515" s="125" t="s">
        <v>534</v>
      </c>
      <c r="C515" s="125" t="s">
        <v>535</v>
      </c>
      <c r="D515" s="125" t="s">
        <v>96</v>
      </c>
      <c r="E515" s="126">
        <v>20.038499999999999</v>
      </c>
      <c r="F515" s="126" t="s">
        <v>536</v>
      </c>
      <c r="G515" s="125" t="s">
        <v>603</v>
      </c>
      <c r="H515" s="126">
        <v>744055</v>
      </c>
      <c r="I515" s="126">
        <v>479</v>
      </c>
      <c r="J515" s="126">
        <v>511</v>
      </c>
      <c r="K515" s="126">
        <v>6.1197699999999999E-4</v>
      </c>
      <c r="L515" s="126">
        <f t="shared" si="14"/>
        <v>1.22631011145E-2</v>
      </c>
      <c r="M515" s="126">
        <v>2.0709182E-2</v>
      </c>
      <c r="N515" s="126">
        <f t="shared" si="15"/>
        <v>2.5395879286458332E-4</v>
      </c>
    </row>
    <row r="516" spans="1:14">
      <c r="A516" s="125" t="s">
        <v>97</v>
      </c>
      <c r="B516" s="125" t="s">
        <v>537</v>
      </c>
      <c r="C516" s="125" t="s">
        <v>538</v>
      </c>
      <c r="D516" s="125" t="s">
        <v>96</v>
      </c>
      <c r="E516" s="126">
        <v>0.1490351</v>
      </c>
      <c r="F516" s="126" t="s">
        <v>539</v>
      </c>
      <c r="G516" s="125" t="s">
        <v>604</v>
      </c>
      <c r="H516" s="126">
        <v>744055</v>
      </c>
      <c r="I516" s="126">
        <v>479</v>
      </c>
      <c r="J516" s="126">
        <v>511</v>
      </c>
      <c r="K516" s="126">
        <v>1.2252763000000001E-3</v>
      </c>
      <c r="L516" s="126">
        <f t="shared" ref="L516:L579" si="16">E516*K516</f>
        <v>1.8260917589813002E-4</v>
      </c>
      <c r="M516" s="126">
        <v>2.0709182E-2</v>
      </c>
      <c r="N516" s="126">
        <f t="shared" ref="N516:N579" si="17">L516*M516</f>
        <v>3.7816866585443879E-6</v>
      </c>
    </row>
    <row r="517" spans="1:14">
      <c r="A517" s="125" t="s">
        <v>97</v>
      </c>
      <c r="B517" s="125" t="s">
        <v>540</v>
      </c>
      <c r="C517" s="125" t="s">
        <v>541</v>
      </c>
      <c r="D517" s="125" t="s">
        <v>96</v>
      </c>
      <c r="E517" s="126">
        <v>1.2303420000000001E-2</v>
      </c>
      <c r="F517" s="126" t="s">
        <v>539</v>
      </c>
      <c r="G517" s="125" t="s">
        <v>604</v>
      </c>
      <c r="H517" s="126">
        <v>744055</v>
      </c>
      <c r="I517" s="126">
        <v>479</v>
      </c>
      <c r="J517" s="126">
        <v>511</v>
      </c>
      <c r="K517" s="126">
        <v>1.2252763000000001E-3</v>
      </c>
      <c r="L517" s="126">
        <f t="shared" si="16"/>
        <v>1.5075088934946002E-5</v>
      </c>
      <c r="M517" s="126">
        <v>2.0709182E-2</v>
      </c>
      <c r="N517" s="126">
        <f t="shared" si="17"/>
        <v>3.1219276041998291E-7</v>
      </c>
    </row>
    <row r="518" spans="1:14">
      <c r="A518" s="125" t="s">
        <v>97</v>
      </c>
      <c r="B518" s="125" t="s">
        <v>542</v>
      </c>
      <c r="C518" s="125" t="s">
        <v>543</v>
      </c>
      <c r="D518" s="125" t="s">
        <v>96</v>
      </c>
      <c r="E518" s="126">
        <v>3.8947780000000001E-2</v>
      </c>
      <c r="F518" s="126" t="s">
        <v>544</v>
      </c>
      <c r="G518" s="125" t="s">
        <v>605</v>
      </c>
      <c r="H518" s="126">
        <v>744055</v>
      </c>
      <c r="I518" s="126">
        <v>479</v>
      </c>
      <c r="J518" s="126">
        <v>511</v>
      </c>
      <c r="K518" s="126">
        <v>9.427487E-4</v>
      </c>
      <c r="L518" s="126">
        <f t="shared" si="16"/>
        <v>3.6717968962886003E-5</v>
      </c>
      <c r="M518" s="126">
        <v>2.0709182E-2</v>
      </c>
      <c r="N518" s="126">
        <f t="shared" si="17"/>
        <v>7.6039910192275746E-7</v>
      </c>
    </row>
    <row r="519" spans="1:14">
      <c r="A519" s="125" t="s">
        <v>97</v>
      </c>
      <c r="B519" s="125" t="s">
        <v>548</v>
      </c>
      <c r="C519" s="125" t="s">
        <v>549</v>
      </c>
      <c r="D519" s="125" t="s">
        <v>96</v>
      </c>
      <c r="E519" s="126">
        <v>1.6656689999999998E-2</v>
      </c>
      <c r="F519" s="126" t="s">
        <v>550</v>
      </c>
      <c r="G519" s="125" t="s">
        <v>607</v>
      </c>
      <c r="H519" s="126">
        <v>744055</v>
      </c>
      <c r="I519" s="126">
        <v>479</v>
      </c>
      <c r="J519" s="126">
        <v>511</v>
      </c>
      <c r="K519" s="126">
        <v>2.75151218E-2</v>
      </c>
      <c r="L519" s="126">
        <f t="shared" si="16"/>
        <v>4.5831085413484198E-4</v>
      </c>
      <c r="M519" s="126">
        <v>2.0709182E-2</v>
      </c>
      <c r="N519" s="126">
        <f t="shared" si="17"/>
        <v>9.491242890853895E-6</v>
      </c>
    </row>
    <row r="520" spans="1:14">
      <c r="A520" s="125" t="s">
        <v>97</v>
      </c>
      <c r="B520" s="125" t="s">
        <v>551</v>
      </c>
      <c r="C520" s="125" t="s">
        <v>552</v>
      </c>
      <c r="D520" s="125" t="s">
        <v>96</v>
      </c>
      <c r="E520" s="126">
        <v>1.903794</v>
      </c>
      <c r="F520" s="126" t="s">
        <v>553</v>
      </c>
      <c r="G520" s="125" t="s">
        <v>608</v>
      </c>
      <c r="H520" s="126">
        <v>744055</v>
      </c>
      <c r="I520" s="126">
        <v>479</v>
      </c>
      <c r="J520" s="126">
        <v>511</v>
      </c>
      <c r="K520" s="126">
        <v>2.0252582999999999E-3</v>
      </c>
      <c r="L520" s="126">
        <f t="shared" si="16"/>
        <v>3.8556745999901998E-3</v>
      </c>
      <c r="M520" s="126">
        <v>2.0709182E-2</v>
      </c>
      <c r="N520" s="126">
        <f t="shared" si="17"/>
        <v>7.9847867023974246E-5</v>
      </c>
    </row>
    <row r="521" spans="1:14">
      <c r="A521" s="125" t="s">
        <v>97</v>
      </c>
      <c r="B521" s="125" t="s">
        <v>554</v>
      </c>
      <c r="C521" s="125" t="s">
        <v>555</v>
      </c>
      <c r="D521" s="125" t="s">
        <v>96</v>
      </c>
      <c r="E521" s="126">
        <v>0.28918470000000002</v>
      </c>
      <c r="F521" s="126" t="s">
        <v>556</v>
      </c>
      <c r="G521" s="125" t="s">
        <v>609</v>
      </c>
      <c r="H521" s="126">
        <v>744055</v>
      </c>
      <c r="I521" s="126">
        <v>479</v>
      </c>
      <c r="J521" s="126">
        <v>511</v>
      </c>
      <c r="K521" s="126">
        <v>1.7755327299999998E-2</v>
      </c>
      <c r="L521" s="126">
        <f t="shared" si="16"/>
        <v>5.1345689986523101E-3</v>
      </c>
      <c r="M521" s="126">
        <v>2.0709182E-2</v>
      </c>
      <c r="N521" s="126">
        <f t="shared" si="17"/>
        <v>1.0633272388464844E-4</v>
      </c>
    </row>
    <row r="522" spans="1:14">
      <c r="A522" s="125" t="s">
        <v>97</v>
      </c>
      <c r="B522" s="125" t="s">
        <v>557</v>
      </c>
      <c r="C522" s="125" t="s">
        <v>558</v>
      </c>
      <c r="D522" s="125" t="s">
        <v>96</v>
      </c>
      <c r="E522" s="126">
        <v>0.14491709999999999</v>
      </c>
      <c r="F522" s="126" t="s">
        <v>559</v>
      </c>
      <c r="G522" s="125" t="s">
        <v>610</v>
      </c>
      <c r="H522" s="126">
        <v>744055</v>
      </c>
      <c r="I522" s="126">
        <v>479</v>
      </c>
      <c r="J522" s="126">
        <v>511</v>
      </c>
      <c r="K522" s="126">
        <v>1.6731980099999998E-2</v>
      </c>
      <c r="L522" s="126">
        <f t="shared" si="16"/>
        <v>2.4247500333497095E-3</v>
      </c>
      <c r="M522" s="126">
        <v>2.0709182E-2</v>
      </c>
      <c r="N522" s="126">
        <f t="shared" si="17"/>
        <v>5.0214589745145206E-5</v>
      </c>
    </row>
    <row r="523" spans="1:14">
      <c r="A523" s="125" t="s">
        <v>97</v>
      </c>
      <c r="B523" s="125" t="s">
        <v>565</v>
      </c>
      <c r="C523" s="125" t="s">
        <v>566</v>
      </c>
      <c r="D523" s="125" t="s">
        <v>95</v>
      </c>
      <c r="E523" s="126">
        <v>1.0143180000000001</v>
      </c>
      <c r="F523" s="126" t="s">
        <v>484</v>
      </c>
      <c r="G523" s="125" t="s">
        <v>596</v>
      </c>
      <c r="H523" s="126">
        <v>744055</v>
      </c>
      <c r="I523" s="126">
        <v>479</v>
      </c>
      <c r="J523" s="126">
        <v>511</v>
      </c>
      <c r="K523" s="126">
        <v>2.0955999999999999E-6</v>
      </c>
      <c r="L523" s="126">
        <f t="shared" si="16"/>
        <v>2.1256048007999998E-6</v>
      </c>
      <c r="M523" s="126">
        <v>2.0709182E-2</v>
      </c>
      <c r="N523" s="126">
        <f t="shared" si="17"/>
        <v>4.4019536679840943E-8</v>
      </c>
    </row>
    <row r="524" spans="1:14">
      <c r="A524" s="125" t="s">
        <v>97</v>
      </c>
      <c r="B524" s="125" t="s">
        <v>565</v>
      </c>
      <c r="C524" s="125" t="s">
        <v>566</v>
      </c>
      <c r="D524" s="125" t="s">
        <v>96</v>
      </c>
      <c r="E524" s="126">
        <v>2.737495</v>
      </c>
      <c r="F524" s="126" t="s">
        <v>484</v>
      </c>
      <c r="G524" s="125" t="s">
        <v>596</v>
      </c>
      <c r="H524" s="126">
        <v>744055</v>
      </c>
      <c r="I524" s="126">
        <v>479</v>
      </c>
      <c r="J524" s="126">
        <v>511</v>
      </c>
      <c r="K524" s="126">
        <v>2.0955999999999999E-6</v>
      </c>
      <c r="L524" s="126">
        <f t="shared" si="16"/>
        <v>5.7366945219999999E-6</v>
      </c>
      <c r="M524" s="126">
        <v>2.0709182E-2</v>
      </c>
      <c r="N524" s="126">
        <f t="shared" si="17"/>
        <v>1.18802250934501E-7</v>
      </c>
    </row>
    <row r="525" spans="1:14">
      <c r="A525" s="125" t="s">
        <v>97</v>
      </c>
      <c r="B525" s="125" t="s">
        <v>567</v>
      </c>
      <c r="C525" s="125" t="s">
        <v>568</v>
      </c>
      <c r="D525" s="125" t="s">
        <v>95</v>
      </c>
      <c r="E525" s="126">
        <v>0.2304794</v>
      </c>
      <c r="F525" s="126" t="s">
        <v>484</v>
      </c>
      <c r="G525" s="125" t="s">
        <v>596</v>
      </c>
      <c r="H525" s="126">
        <v>744055</v>
      </c>
      <c r="I525" s="126">
        <v>479</v>
      </c>
      <c r="J525" s="126">
        <v>511</v>
      </c>
      <c r="K525" s="126">
        <v>2.0955999999999999E-6</v>
      </c>
      <c r="L525" s="126">
        <f t="shared" si="16"/>
        <v>4.8299263064000001E-7</v>
      </c>
      <c r="M525" s="126">
        <v>2.0709182E-2</v>
      </c>
      <c r="N525" s="126">
        <f t="shared" si="17"/>
        <v>1.0002382292582536E-8</v>
      </c>
    </row>
    <row r="526" spans="1:14">
      <c r="A526" s="125" t="s">
        <v>97</v>
      </c>
      <c r="B526" s="125" t="s">
        <v>567</v>
      </c>
      <c r="C526" s="125" t="s">
        <v>568</v>
      </c>
      <c r="D526" s="125" t="s">
        <v>96</v>
      </c>
      <c r="E526" s="126">
        <v>1.9357679999999999E-2</v>
      </c>
      <c r="F526" s="126" t="s">
        <v>484</v>
      </c>
      <c r="G526" s="125" t="s">
        <v>596</v>
      </c>
      <c r="H526" s="126">
        <v>744055</v>
      </c>
      <c r="I526" s="126">
        <v>479</v>
      </c>
      <c r="J526" s="126">
        <v>511</v>
      </c>
      <c r="K526" s="126">
        <v>2.0955999999999999E-6</v>
      </c>
      <c r="L526" s="126">
        <f t="shared" si="16"/>
        <v>4.0565954207999997E-8</v>
      </c>
      <c r="M526" s="126">
        <v>2.0709182E-2</v>
      </c>
      <c r="N526" s="126">
        <f t="shared" si="17"/>
        <v>8.4008772869713776E-10</v>
      </c>
    </row>
    <row r="527" spans="1:14">
      <c r="A527" s="125" t="s">
        <v>97</v>
      </c>
      <c r="B527" s="125" t="s">
        <v>569</v>
      </c>
      <c r="C527" s="125" t="s">
        <v>570</v>
      </c>
      <c r="D527" s="125" t="s">
        <v>95</v>
      </c>
      <c r="E527" s="126">
        <v>3.8945159999999998E-5</v>
      </c>
      <c r="F527" s="126" t="s">
        <v>484</v>
      </c>
      <c r="G527" s="125" t="s">
        <v>596</v>
      </c>
      <c r="H527" s="126">
        <v>744055</v>
      </c>
      <c r="I527" s="126">
        <v>479</v>
      </c>
      <c r="J527" s="126">
        <v>511</v>
      </c>
      <c r="K527" s="126">
        <v>2.0955999999999999E-6</v>
      </c>
      <c r="L527" s="126">
        <f t="shared" si="16"/>
        <v>8.1613477295999991E-11</v>
      </c>
      <c r="M527" s="126">
        <v>2.0709182E-2</v>
      </c>
      <c r="N527" s="126">
        <f t="shared" si="17"/>
        <v>1.6901483549757316E-12</v>
      </c>
    </row>
    <row r="528" spans="1:14">
      <c r="A528" s="125" t="s">
        <v>97</v>
      </c>
      <c r="B528" s="125" t="s">
        <v>569</v>
      </c>
      <c r="C528" s="125" t="s">
        <v>570</v>
      </c>
      <c r="D528" s="125" t="s">
        <v>96</v>
      </c>
      <c r="E528" s="126">
        <v>3.2709560000000002E-6</v>
      </c>
      <c r="F528" s="126" t="s">
        <v>484</v>
      </c>
      <c r="G528" s="125" t="s">
        <v>596</v>
      </c>
      <c r="H528" s="126">
        <v>744055</v>
      </c>
      <c r="I528" s="126">
        <v>479</v>
      </c>
      <c r="J528" s="126">
        <v>511</v>
      </c>
      <c r="K528" s="126">
        <v>2.0955999999999999E-6</v>
      </c>
      <c r="L528" s="126">
        <f t="shared" si="16"/>
        <v>6.8546153935999997E-12</v>
      </c>
      <c r="M528" s="126">
        <v>2.0709182E-2</v>
      </c>
      <c r="N528" s="126">
        <f t="shared" si="17"/>
        <v>1.4195347772606403E-13</v>
      </c>
    </row>
    <row r="529" spans="1:14">
      <c r="A529" s="125" t="s">
        <v>97</v>
      </c>
      <c r="B529" s="125" t="s">
        <v>352</v>
      </c>
      <c r="C529" s="125" t="s">
        <v>353</v>
      </c>
      <c r="D529" s="125" t="s">
        <v>95</v>
      </c>
      <c r="E529" s="126">
        <v>14.88152</v>
      </c>
      <c r="F529" s="126" t="s">
        <v>199</v>
      </c>
      <c r="G529" s="125" t="s">
        <v>582</v>
      </c>
      <c r="H529" s="126">
        <v>744055</v>
      </c>
      <c r="I529" s="126">
        <v>479</v>
      </c>
      <c r="J529" s="126">
        <v>512</v>
      </c>
      <c r="K529" s="126">
        <v>2.8205251E-3</v>
      </c>
      <c r="L529" s="126">
        <f t="shared" si="16"/>
        <v>4.1973700686151999E-2</v>
      </c>
      <c r="M529" s="126">
        <v>0.44741376703831498</v>
      </c>
      <c r="N529" s="126">
        <f t="shared" si="17"/>
        <v>1.8779611540529973E-2</v>
      </c>
    </row>
    <row r="530" spans="1:14">
      <c r="A530" s="125" t="s">
        <v>97</v>
      </c>
      <c r="B530" s="125" t="s">
        <v>352</v>
      </c>
      <c r="C530" s="125" t="s">
        <v>353</v>
      </c>
      <c r="D530" s="125" t="s">
        <v>96</v>
      </c>
      <c r="E530" s="126">
        <v>6.7643270000000005E-2</v>
      </c>
      <c r="F530" s="126" t="s">
        <v>199</v>
      </c>
      <c r="G530" s="125" t="s">
        <v>582</v>
      </c>
      <c r="H530" s="126">
        <v>744055</v>
      </c>
      <c r="I530" s="126">
        <v>479</v>
      </c>
      <c r="J530" s="126">
        <v>512</v>
      </c>
      <c r="K530" s="126">
        <v>2.8205251E-3</v>
      </c>
      <c r="L530" s="126">
        <f t="shared" si="16"/>
        <v>1.9078954088107701E-4</v>
      </c>
      <c r="M530" s="126">
        <v>0.44741376703831498</v>
      </c>
      <c r="N530" s="126">
        <f t="shared" si="17"/>
        <v>8.5361867197113257E-5</v>
      </c>
    </row>
    <row r="531" spans="1:14">
      <c r="A531" s="125" t="s">
        <v>97</v>
      </c>
      <c r="B531" s="125" t="s">
        <v>354</v>
      </c>
      <c r="C531" s="125" t="s">
        <v>355</v>
      </c>
      <c r="D531" s="125" t="s">
        <v>95</v>
      </c>
      <c r="E531" s="126">
        <v>2.738629</v>
      </c>
      <c r="F531" s="126" t="s">
        <v>199</v>
      </c>
      <c r="G531" s="125" t="s">
        <v>582</v>
      </c>
      <c r="H531" s="126">
        <v>744055</v>
      </c>
      <c r="I531" s="126">
        <v>479</v>
      </c>
      <c r="J531" s="126">
        <v>512</v>
      </c>
      <c r="K531" s="126">
        <v>2.8205251E-3</v>
      </c>
      <c r="L531" s="126">
        <f t="shared" si="16"/>
        <v>7.7243718340879002E-3</v>
      </c>
      <c r="M531" s="126">
        <v>0.44741376703831498</v>
      </c>
      <c r="N531" s="126">
        <f t="shared" si="17"/>
        <v>3.4559903002939255E-3</v>
      </c>
    </row>
    <row r="532" spans="1:14">
      <c r="A532" s="125" t="s">
        <v>97</v>
      </c>
      <c r="B532" s="125" t="s">
        <v>354</v>
      </c>
      <c r="C532" s="125" t="s">
        <v>355</v>
      </c>
      <c r="D532" s="125" t="s">
        <v>96</v>
      </c>
      <c r="E532" s="126">
        <v>2.7386290000000001E-2</v>
      </c>
      <c r="F532" s="126" t="s">
        <v>199</v>
      </c>
      <c r="G532" s="125" t="s">
        <v>582</v>
      </c>
      <c r="H532" s="126">
        <v>744055</v>
      </c>
      <c r="I532" s="126">
        <v>479</v>
      </c>
      <c r="J532" s="126">
        <v>512</v>
      </c>
      <c r="K532" s="126">
        <v>2.8205251E-3</v>
      </c>
      <c r="L532" s="126">
        <f t="shared" si="16"/>
        <v>7.7243718340879E-5</v>
      </c>
      <c r="M532" s="126">
        <v>0.44741376703831498</v>
      </c>
      <c r="N532" s="126">
        <f t="shared" si="17"/>
        <v>3.4559903002939254E-5</v>
      </c>
    </row>
    <row r="533" spans="1:14">
      <c r="A533" s="125" t="s">
        <v>97</v>
      </c>
      <c r="B533" s="125" t="s">
        <v>356</v>
      </c>
      <c r="C533" s="125" t="s">
        <v>357</v>
      </c>
      <c r="D533" s="125" t="s">
        <v>95</v>
      </c>
      <c r="E533" s="126">
        <v>55.137740000000001</v>
      </c>
      <c r="F533" s="126" t="s">
        <v>199</v>
      </c>
      <c r="G533" s="125" t="s">
        <v>582</v>
      </c>
      <c r="H533" s="126">
        <v>744055</v>
      </c>
      <c r="I533" s="126">
        <v>479</v>
      </c>
      <c r="J533" s="126">
        <v>512</v>
      </c>
      <c r="K533" s="126">
        <v>2.8205251E-3</v>
      </c>
      <c r="L533" s="126">
        <f t="shared" si="16"/>
        <v>0.15551737962727399</v>
      </c>
      <c r="M533" s="126">
        <v>0.44741376703831498</v>
      </c>
      <c r="N533" s="126">
        <f t="shared" si="17"/>
        <v>6.9580616658966365E-2</v>
      </c>
    </row>
    <row r="534" spans="1:14">
      <c r="A534" s="125" t="s">
        <v>97</v>
      </c>
      <c r="B534" s="125" t="s">
        <v>356</v>
      </c>
      <c r="C534" s="125" t="s">
        <v>357</v>
      </c>
      <c r="D534" s="125" t="s">
        <v>96</v>
      </c>
      <c r="E534" s="126">
        <v>3.8340809999999999</v>
      </c>
      <c r="F534" s="126" t="s">
        <v>199</v>
      </c>
      <c r="G534" s="125" t="s">
        <v>582</v>
      </c>
      <c r="H534" s="126">
        <v>744055</v>
      </c>
      <c r="I534" s="126">
        <v>479</v>
      </c>
      <c r="J534" s="126">
        <v>512</v>
      </c>
      <c r="K534" s="126">
        <v>2.8205251E-3</v>
      </c>
      <c r="L534" s="126">
        <f t="shared" si="16"/>
        <v>1.0814121695933099E-2</v>
      </c>
      <c r="M534" s="126">
        <v>0.44741376703831498</v>
      </c>
      <c r="N534" s="126">
        <f t="shared" si="17"/>
        <v>4.8383869251881996E-3</v>
      </c>
    </row>
    <row r="535" spans="1:14">
      <c r="A535" s="125" t="s">
        <v>97</v>
      </c>
      <c r="B535" s="125" t="s">
        <v>358</v>
      </c>
      <c r="C535" s="125" t="s">
        <v>359</v>
      </c>
      <c r="D535" s="125" t="s">
        <v>95</v>
      </c>
      <c r="E535" s="126">
        <v>60.312480000000001</v>
      </c>
      <c r="F535" s="126" t="s">
        <v>199</v>
      </c>
      <c r="G535" s="125" t="s">
        <v>582</v>
      </c>
      <c r="H535" s="126">
        <v>744055</v>
      </c>
      <c r="I535" s="126">
        <v>479</v>
      </c>
      <c r="J535" s="126">
        <v>512</v>
      </c>
      <c r="K535" s="126">
        <v>2.8205251E-3</v>
      </c>
      <c r="L535" s="126">
        <f t="shared" si="16"/>
        <v>0.17011286368324799</v>
      </c>
      <c r="M535" s="126">
        <v>0.44741376703831498</v>
      </c>
      <c r="N535" s="126">
        <f t="shared" si="17"/>
        <v>7.6110837162197353E-2</v>
      </c>
    </row>
    <row r="536" spans="1:14">
      <c r="A536" s="125" t="s">
        <v>97</v>
      </c>
      <c r="B536" s="125" t="s">
        <v>358</v>
      </c>
      <c r="C536" s="125" t="s">
        <v>359</v>
      </c>
      <c r="D536" s="125" t="s">
        <v>96</v>
      </c>
      <c r="E536" s="126">
        <v>3.317186</v>
      </c>
      <c r="F536" s="126" t="s">
        <v>199</v>
      </c>
      <c r="G536" s="125" t="s">
        <v>582</v>
      </c>
      <c r="H536" s="126">
        <v>744055</v>
      </c>
      <c r="I536" s="126">
        <v>479</v>
      </c>
      <c r="J536" s="126">
        <v>512</v>
      </c>
      <c r="K536" s="126">
        <v>2.8205251E-3</v>
      </c>
      <c r="L536" s="126">
        <f t="shared" si="16"/>
        <v>9.3562063743685992E-3</v>
      </c>
      <c r="M536" s="126">
        <v>0.44741376703831498</v>
      </c>
      <c r="N536" s="126">
        <f t="shared" si="17"/>
        <v>4.1860955391441503E-3</v>
      </c>
    </row>
    <row r="537" spans="1:14">
      <c r="A537" s="125" t="s">
        <v>97</v>
      </c>
      <c r="B537" s="125" t="s">
        <v>360</v>
      </c>
      <c r="C537" s="125" t="s">
        <v>361</v>
      </c>
      <c r="D537" s="125" t="s">
        <v>95</v>
      </c>
      <c r="E537" s="126">
        <v>1.737328</v>
      </c>
      <c r="F537" s="126" t="s">
        <v>199</v>
      </c>
      <c r="G537" s="125" t="s">
        <v>582</v>
      </c>
      <c r="H537" s="126">
        <v>744055</v>
      </c>
      <c r="I537" s="126">
        <v>479</v>
      </c>
      <c r="J537" s="126">
        <v>512</v>
      </c>
      <c r="K537" s="126">
        <v>2.8205251E-3</v>
      </c>
      <c r="L537" s="126">
        <f t="shared" si="16"/>
        <v>4.9001772309328001E-3</v>
      </c>
      <c r="M537" s="126">
        <v>0.44741376703831498</v>
      </c>
      <c r="N537" s="126">
        <f t="shared" si="17"/>
        <v>2.1924067540470232E-3</v>
      </c>
    </row>
    <row r="538" spans="1:14">
      <c r="A538" s="125" t="s">
        <v>97</v>
      </c>
      <c r="B538" s="125" t="s">
        <v>360</v>
      </c>
      <c r="C538" s="125" t="s">
        <v>361</v>
      </c>
      <c r="D538" s="125" t="s">
        <v>96</v>
      </c>
      <c r="E538" s="126">
        <v>6.3486329999999994E-2</v>
      </c>
      <c r="F538" s="126" t="s">
        <v>199</v>
      </c>
      <c r="G538" s="125" t="s">
        <v>582</v>
      </c>
      <c r="H538" s="126">
        <v>744055</v>
      </c>
      <c r="I538" s="126">
        <v>479</v>
      </c>
      <c r="J538" s="126">
        <v>512</v>
      </c>
      <c r="K538" s="126">
        <v>2.8205251E-3</v>
      </c>
      <c r="L538" s="126">
        <f t="shared" si="16"/>
        <v>1.7906478727188298E-4</v>
      </c>
      <c r="M538" s="126">
        <v>0.44741376703831498</v>
      </c>
      <c r="N538" s="126">
        <f t="shared" si="17"/>
        <v>8.0116051017227677E-5</v>
      </c>
    </row>
    <row r="539" spans="1:14">
      <c r="A539" s="125" t="s">
        <v>97</v>
      </c>
      <c r="B539" s="125" t="s">
        <v>362</v>
      </c>
      <c r="C539" s="125" t="s">
        <v>363</v>
      </c>
      <c r="D539" s="125" t="s">
        <v>95</v>
      </c>
      <c r="E539" s="126">
        <v>8.4639590000000001E-2</v>
      </c>
      <c r="F539" s="126" t="s">
        <v>199</v>
      </c>
      <c r="G539" s="125" t="s">
        <v>582</v>
      </c>
      <c r="H539" s="126">
        <v>744055</v>
      </c>
      <c r="I539" s="126">
        <v>479</v>
      </c>
      <c r="J539" s="126">
        <v>512</v>
      </c>
      <c r="K539" s="126">
        <v>2.8205251E-3</v>
      </c>
      <c r="L539" s="126">
        <f t="shared" si="16"/>
        <v>2.3872808804870901E-4</v>
      </c>
      <c r="M539" s="126">
        <v>0.44741376703831498</v>
      </c>
      <c r="N539" s="126">
        <f t="shared" si="17"/>
        <v>1.0681023317172744E-4</v>
      </c>
    </row>
    <row r="540" spans="1:14">
      <c r="A540" s="125" t="s">
        <v>97</v>
      </c>
      <c r="B540" s="125" t="s">
        <v>362</v>
      </c>
      <c r="C540" s="125" t="s">
        <v>363</v>
      </c>
      <c r="D540" s="125" t="s">
        <v>96</v>
      </c>
      <c r="E540" s="126">
        <v>6.5403320000000003E-3</v>
      </c>
      <c r="F540" s="126" t="s">
        <v>199</v>
      </c>
      <c r="G540" s="125" t="s">
        <v>582</v>
      </c>
      <c r="H540" s="126">
        <v>744055</v>
      </c>
      <c r="I540" s="126">
        <v>479</v>
      </c>
      <c r="J540" s="126">
        <v>512</v>
      </c>
      <c r="K540" s="126">
        <v>2.8205251E-3</v>
      </c>
      <c r="L540" s="126">
        <f t="shared" si="16"/>
        <v>1.8447170568333202E-5</v>
      </c>
      <c r="M540" s="126">
        <v>0.44741376703831498</v>
      </c>
      <c r="N540" s="126">
        <f t="shared" si="17"/>
        <v>8.2535180751762924E-6</v>
      </c>
    </row>
    <row r="541" spans="1:14">
      <c r="A541" s="125" t="s">
        <v>97</v>
      </c>
      <c r="B541" s="125" t="s">
        <v>352</v>
      </c>
      <c r="C541" s="125" t="s">
        <v>353</v>
      </c>
      <c r="D541" s="125" t="s">
        <v>95</v>
      </c>
      <c r="E541" s="126">
        <v>14.88152</v>
      </c>
      <c r="F541" s="126" t="s">
        <v>199</v>
      </c>
      <c r="G541" s="125" t="s">
        <v>582</v>
      </c>
      <c r="H541" s="126">
        <v>738909</v>
      </c>
      <c r="I541" s="126">
        <v>478</v>
      </c>
      <c r="J541" s="126">
        <v>513</v>
      </c>
      <c r="K541" s="126">
        <v>1.0871459700000001E-2</v>
      </c>
      <c r="L541" s="126">
        <f t="shared" si="16"/>
        <v>0.16178384495474402</v>
      </c>
      <c r="M541" s="126">
        <v>1</v>
      </c>
      <c r="N541" s="126">
        <f t="shared" si="17"/>
        <v>0.16178384495474402</v>
      </c>
    </row>
    <row r="542" spans="1:14">
      <c r="A542" s="125" t="s">
        <v>97</v>
      </c>
      <c r="B542" s="125" t="s">
        <v>352</v>
      </c>
      <c r="C542" s="125" t="s">
        <v>353</v>
      </c>
      <c r="D542" s="125" t="s">
        <v>96</v>
      </c>
      <c r="E542" s="126">
        <v>6.7643270000000005E-2</v>
      </c>
      <c r="F542" s="126" t="s">
        <v>199</v>
      </c>
      <c r="G542" s="125" t="s">
        <v>582</v>
      </c>
      <c r="H542" s="126">
        <v>738909</v>
      </c>
      <c r="I542" s="126">
        <v>478</v>
      </c>
      <c r="J542" s="126">
        <v>513</v>
      </c>
      <c r="K542" s="126">
        <v>1.0871459700000001E-2</v>
      </c>
      <c r="L542" s="126">
        <f t="shared" si="16"/>
        <v>7.3538108378121906E-4</v>
      </c>
      <c r="M542" s="126">
        <v>1</v>
      </c>
      <c r="N542" s="126">
        <f t="shared" si="17"/>
        <v>7.3538108378121906E-4</v>
      </c>
    </row>
    <row r="543" spans="1:14">
      <c r="A543" s="125" t="s">
        <v>97</v>
      </c>
      <c r="B543" s="125" t="s">
        <v>354</v>
      </c>
      <c r="C543" s="125" t="s">
        <v>355</v>
      </c>
      <c r="D543" s="125" t="s">
        <v>95</v>
      </c>
      <c r="E543" s="126">
        <v>2.738629</v>
      </c>
      <c r="F543" s="126" t="s">
        <v>199</v>
      </c>
      <c r="G543" s="125" t="s">
        <v>582</v>
      </c>
      <c r="H543" s="126">
        <v>738909</v>
      </c>
      <c r="I543" s="126">
        <v>478</v>
      </c>
      <c r="J543" s="126">
        <v>513</v>
      </c>
      <c r="K543" s="126">
        <v>1.0871459700000001E-2</v>
      </c>
      <c r="L543" s="126">
        <f t="shared" si="16"/>
        <v>2.9772894806751302E-2</v>
      </c>
      <c r="M543" s="126">
        <v>1</v>
      </c>
      <c r="N543" s="126">
        <f t="shared" si="17"/>
        <v>2.9772894806751302E-2</v>
      </c>
    </row>
    <row r="544" spans="1:14">
      <c r="A544" s="125" t="s">
        <v>97</v>
      </c>
      <c r="B544" s="125" t="s">
        <v>354</v>
      </c>
      <c r="C544" s="125" t="s">
        <v>355</v>
      </c>
      <c r="D544" s="125" t="s">
        <v>96</v>
      </c>
      <c r="E544" s="126">
        <v>2.7386290000000001E-2</v>
      </c>
      <c r="F544" s="126" t="s">
        <v>199</v>
      </c>
      <c r="G544" s="125" t="s">
        <v>582</v>
      </c>
      <c r="H544" s="126">
        <v>738909</v>
      </c>
      <c r="I544" s="126">
        <v>478</v>
      </c>
      <c r="J544" s="126">
        <v>513</v>
      </c>
      <c r="K544" s="126">
        <v>1.0871459700000001E-2</v>
      </c>
      <c r="L544" s="126">
        <f t="shared" si="16"/>
        <v>2.9772894806751304E-4</v>
      </c>
      <c r="M544" s="126">
        <v>1</v>
      </c>
      <c r="N544" s="126">
        <f t="shared" si="17"/>
        <v>2.9772894806751304E-4</v>
      </c>
    </row>
    <row r="545" spans="1:14">
      <c r="A545" s="125" t="s">
        <v>97</v>
      </c>
      <c r="B545" s="125" t="s">
        <v>356</v>
      </c>
      <c r="C545" s="125" t="s">
        <v>357</v>
      </c>
      <c r="D545" s="125" t="s">
        <v>95</v>
      </c>
      <c r="E545" s="126">
        <v>55.137740000000001</v>
      </c>
      <c r="F545" s="126" t="s">
        <v>199</v>
      </c>
      <c r="G545" s="125" t="s">
        <v>582</v>
      </c>
      <c r="H545" s="126">
        <v>738909</v>
      </c>
      <c r="I545" s="126">
        <v>478</v>
      </c>
      <c r="J545" s="126">
        <v>513</v>
      </c>
      <c r="K545" s="126">
        <v>1.0871459700000001E-2</v>
      </c>
      <c r="L545" s="126">
        <f t="shared" si="16"/>
        <v>0.59942771835907804</v>
      </c>
      <c r="M545" s="126">
        <v>1</v>
      </c>
      <c r="N545" s="126">
        <f t="shared" si="17"/>
        <v>0.59942771835907804</v>
      </c>
    </row>
    <row r="546" spans="1:14">
      <c r="A546" s="125" t="s">
        <v>97</v>
      </c>
      <c r="B546" s="125" t="s">
        <v>356</v>
      </c>
      <c r="C546" s="125" t="s">
        <v>357</v>
      </c>
      <c r="D546" s="125" t="s">
        <v>96</v>
      </c>
      <c r="E546" s="126">
        <v>3.8340809999999999</v>
      </c>
      <c r="F546" s="126" t="s">
        <v>199</v>
      </c>
      <c r="G546" s="125" t="s">
        <v>582</v>
      </c>
      <c r="H546" s="126">
        <v>738909</v>
      </c>
      <c r="I546" s="126">
        <v>478</v>
      </c>
      <c r="J546" s="126">
        <v>513</v>
      </c>
      <c r="K546" s="126">
        <v>1.0871459700000001E-2</v>
      </c>
      <c r="L546" s="126">
        <f t="shared" si="16"/>
        <v>4.1682057078035697E-2</v>
      </c>
      <c r="M546" s="126">
        <v>1</v>
      </c>
      <c r="N546" s="126">
        <f t="shared" si="17"/>
        <v>4.1682057078035697E-2</v>
      </c>
    </row>
    <row r="547" spans="1:14">
      <c r="A547" s="125" t="s">
        <v>97</v>
      </c>
      <c r="B547" s="125" t="s">
        <v>358</v>
      </c>
      <c r="C547" s="125" t="s">
        <v>359</v>
      </c>
      <c r="D547" s="125" t="s">
        <v>95</v>
      </c>
      <c r="E547" s="126">
        <v>60.312480000000001</v>
      </c>
      <c r="F547" s="126" t="s">
        <v>199</v>
      </c>
      <c r="G547" s="125" t="s">
        <v>582</v>
      </c>
      <c r="H547" s="126">
        <v>738909</v>
      </c>
      <c r="I547" s="126">
        <v>478</v>
      </c>
      <c r="J547" s="126">
        <v>513</v>
      </c>
      <c r="K547" s="126">
        <v>1.0871459700000001E-2</v>
      </c>
      <c r="L547" s="126">
        <f t="shared" si="16"/>
        <v>0.65568469572705601</v>
      </c>
      <c r="M547" s="126">
        <v>1</v>
      </c>
      <c r="N547" s="126">
        <f t="shared" si="17"/>
        <v>0.65568469572705601</v>
      </c>
    </row>
    <row r="548" spans="1:14">
      <c r="A548" s="125" t="s">
        <v>97</v>
      </c>
      <c r="B548" s="125" t="s">
        <v>358</v>
      </c>
      <c r="C548" s="125" t="s">
        <v>359</v>
      </c>
      <c r="D548" s="125" t="s">
        <v>96</v>
      </c>
      <c r="E548" s="126">
        <v>3.317186</v>
      </c>
      <c r="F548" s="126" t="s">
        <v>199</v>
      </c>
      <c r="G548" s="125" t="s">
        <v>582</v>
      </c>
      <c r="H548" s="126">
        <v>738909</v>
      </c>
      <c r="I548" s="126">
        <v>478</v>
      </c>
      <c r="J548" s="126">
        <v>513</v>
      </c>
      <c r="K548" s="126">
        <v>1.0871459700000001E-2</v>
      </c>
      <c r="L548" s="126">
        <f t="shared" si="16"/>
        <v>3.6062653916404203E-2</v>
      </c>
      <c r="M548" s="126">
        <v>1</v>
      </c>
      <c r="N548" s="126">
        <f t="shared" si="17"/>
        <v>3.6062653916404203E-2</v>
      </c>
    </row>
    <row r="549" spans="1:14">
      <c r="A549" s="125" t="s">
        <v>97</v>
      </c>
      <c r="B549" s="125" t="s">
        <v>360</v>
      </c>
      <c r="C549" s="125" t="s">
        <v>361</v>
      </c>
      <c r="D549" s="125" t="s">
        <v>95</v>
      </c>
      <c r="E549" s="126">
        <v>1.737328</v>
      </c>
      <c r="F549" s="126" t="s">
        <v>199</v>
      </c>
      <c r="G549" s="125" t="s">
        <v>582</v>
      </c>
      <c r="H549" s="126">
        <v>738909</v>
      </c>
      <c r="I549" s="126">
        <v>478</v>
      </c>
      <c r="J549" s="126">
        <v>513</v>
      </c>
      <c r="K549" s="126">
        <v>1.0871459700000001E-2</v>
      </c>
      <c r="L549" s="126">
        <f t="shared" si="16"/>
        <v>1.8887291337681602E-2</v>
      </c>
      <c r="M549" s="126">
        <v>1</v>
      </c>
      <c r="N549" s="126">
        <f t="shared" si="17"/>
        <v>1.8887291337681602E-2</v>
      </c>
    </row>
    <row r="550" spans="1:14">
      <c r="A550" s="125" t="s">
        <v>97</v>
      </c>
      <c r="B550" s="125" t="s">
        <v>360</v>
      </c>
      <c r="C550" s="125" t="s">
        <v>361</v>
      </c>
      <c r="D550" s="125" t="s">
        <v>96</v>
      </c>
      <c r="E550" s="126">
        <v>6.3486329999999994E-2</v>
      </c>
      <c r="F550" s="126" t="s">
        <v>199</v>
      </c>
      <c r="G550" s="125" t="s">
        <v>582</v>
      </c>
      <c r="H550" s="126">
        <v>738909</v>
      </c>
      <c r="I550" s="126">
        <v>478</v>
      </c>
      <c r="J550" s="126">
        <v>513</v>
      </c>
      <c r="K550" s="126">
        <v>1.0871459700000001E-2</v>
      </c>
      <c r="L550" s="126">
        <f t="shared" si="16"/>
        <v>6.9018907809590096E-4</v>
      </c>
      <c r="M550" s="126">
        <v>1</v>
      </c>
      <c r="N550" s="126">
        <f t="shared" si="17"/>
        <v>6.9018907809590096E-4</v>
      </c>
    </row>
    <row r="551" spans="1:14">
      <c r="A551" s="125" t="s">
        <v>97</v>
      </c>
      <c r="B551" s="125" t="s">
        <v>362</v>
      </c>
      <c r="C551" s="125" t="s">
        <v>363</v>
      </c>
      <c r="D551" s="125" t="s">
        <v>95</v>
      </c>
      <c r="E551" s="126">
        <v>8.4639590000000001E-2</v>
      </c>
      <c r="F551" s="126" t="s">
        <v>199</v>
      </c>
      <c r="G551" s="125" t="s">
        <v>582</v>
      </c>
      <c r="H551" s="126">
        <v>738909</v>
      </c>
      <c r="I551" s="126">
        <v>478</v>
      </c>
      <c r="J551" s="126">
        <v>513</v>
      </c>
      <c r="K551" s="126">
        <v>1.0871459700000001E-2</v>
      </c>
      <c r="L551" s="126">
        <f t="shared" si="16"/>
        <v>9.2015589170952304E-4</v>
      </c>
      <c r="M551" s="126">
        <v>1</v>
      </c>
      <c r="N551" s="126">
        <f t="shared" si="17"/>
        <v>9.2015589170952304E-4</v>
      </c>
    </row>
    <row r="552" spans="1:14">
      <c r="A552" s="125" t="s">
        <v>97</v>
      </c>
      <c r="B552" s="125" t="s">
        <v>362</v>
      </c>
      <c r="C552" s="125" t="s">
        <v>363</v>
      </c>
      <c r="D552" s="125" t="s">
        <v>96</v>
      </c>
      <c r="E552" s="126">
        <v>6.5403320000000003E-3</v>
      </c>
      <c r="F552" s="126" t="s">
        <v>199</v>
      </c>
      <c r="G552" s="125" t="s">
        <v>582</v>
      </c>
      <c r="H552" s="126">
        <v>738909</v>
      </c>
      <c r="I552" s="126">
        <v>478</v>
      </c>
      <c r="J552" s="126">
        <v>513</v>
      </c>
      <c r="K552" s="126">
        <v>1.0871459700000001E-2</v>
      </c>
      <c r="L552" s="126">
        <f t="shared" si="16"/>
        <v>7.1102955762620412E-5</v>
      </c>
      <c r="M552" s="126">
        <v>1</v>
      </c>
      <c r="N552" s="126">
        <f t="shared" si="17"/>
        <v>7.1102955762620412E-5</v>
      </c>
    </row>
    <row r="553" spans="1:14">
      <c r="A553" s="125" t="s">
        <v>97</v>
      </c>
      <c r="B553" s="125" t="s">
        <v>364</v>
      </c>
      <c r="C553" s="125" t="s">
        <v>365</v>
      </c>
      <c r="D553" s="125" t="s">
        <v>95</v>
      </c>
      <c r="E553" s="126">
        <v>4.8220840000000003</v>
      </c>
      <c r="F553" s="126" t="s">
        <v>190</v>
      </c>
      <c r="G553" s="125" t="s">
        <v>583</v>
      </c>
      <c r="H553" s="126">
        <v>738909</v>
      </c>
      <c r="I553" s="126">
        <v>478</v>
      </c>
      <c r="J553" s="126">
        <v>513</v>
      </c>
      <c r="K553" s="126">
        <v>1.03268339E-2</v>
      </c>
      <c r="L553" s="126">
        <f t="shared" si="16"/>
        <v>4.9796860519847608E-2</v>
      </c>
      <c r="M553" s="126">
        <v>1</v>
      </c>
      <c r="N553" s="126">
        <f t="shared" si="17"/>
        <v>4.9796860519847608E-2</v>
      </c>
    </row>
    <row r="554" spans="1:14">
      <c r="A554" s="125" t="s">
        <v>97</v>
      </c>
      <c r="B554" s="125" t="s">
        <v>364</v>
      </c>
      <c r="C554" s="125" t="s">
        <v>365</v>
      </c>
      <c r="D554" s="125" t="s">
        <v>96</v>
      </c>
      <c r="E554" s="126">
        <v>0.17621110000000001</v>
      </c>
      <c r="F554" s="126" t="s">
        <v>190</v>
      </c>
      <c r="G554" s="125" t="s">
        <v>583</v>
      </c>
      <c r="H554" s="126">
        <v>738909</v>
      </c>
      <c r="I554" s="126">
        <v>478</v>
      </c>
      <c r="J554" s="126">
        <v>513</v>
      </c>
      <c r="K554" s="126">
        <v>1.03268339E-2</v>
      </c>
      <c r="L554" s="126">
        <f t="shared" si="16"/>
        <v>1.8197027610362903E-3</v>
      </c>
      <c r="M554" s="126">
        <v>1</v>
      </c>
      <c r="N554" s="126">
        <f t="shared" si="17"/>
        <v>1.8197027610362903E-3</v>
      </c>
    </row>
    <row r="555" spans="1:14">
      <c r="A555" s="125" t="s">
        <v>97</v>
      </c>
      <c r="B555" s="125" t="s">
        <v>366</v>
      </c>
      <c r="C555" s="125" t="s">
        <v>367</v>
      </c>
      <c r="D555" s="125" t="s">
        <v>95</v>
      </c>
      <c r="E555" s="126">
        <v>9.1278749999999995</v>
      </c>
      <c r="F555" s="126" t="s">
        <v>190</v>
      </c>
      <c r="G555" s="125" t="s">
        <v>583</v>
      </c>
      <c r="H555" s="126">
        <v>738909</v>
      </c>
      <c r="I555" s="126">
        <v>478</v>
      </c>
      <c r="J555" s="126">
        <v>513</v>
      </c>
      <c r="K555" s="126">
        <v>1.03268339E-2</v>
      </c>
      <c r="L555" s="126">
        <f t="shared" si="16"/>
        <v>9.4262048984962502E-2</v>
      </c>
      <c r="M555" s="126">
        <v>1</v>
      </c>
      <c r="N555" s="126">
        <f t="shared" si="17"/>
        <v>9.4262048984962502E-2</v>
      </c>
    </row>
    <row r="556" spans="1:14">
      <c r="A556" s="125" t="s">
        <v>97</v>
      </c>
      <c r="B556" s="125" t="s">
        <v>366</v>
      </c>
      <c r="C556" s="125" t="s">
        <v>367</v>
      </c>
      <c r="D556" s="125" t="s">
        <v>96</v>
      </c>
      <c r="E556" s="126">
        <v>0.70533579999999996</v>
      </c>
      <c r="F556" s="126" t="s">
        <v>190</v>
      </c>
      <c r="G556" s="125" t="s">
        <v>583</v>
      </c>
      <c r="H556" s="126">
        <v>738909</v>
      </c>
      <c r="I556" s="126">
        <v>478</v>
      </c>
      <c r="J556" s="126">
        <v>513</v>
      </c>
      <c r="K556" s="126">
        <v>1.03268339E-2</v>
      </c>
      <c r="L556" s="126">
        <f t="shared" si="16"/>
        <v>7.28388565032362E-3</v>
      </c>
      <c r="M556" s="126">
        <v>1</v>
      </c>
      <c r="N556" s="126">
        <f t="shared" si="17"/>
        <v>7.28388565032362E-3</v>
      </c>
    </row>
    <row r="557" spans="1:14">
      <c r="A557" s="125" t="s">
        <v>97</v>
      </c>
      <c r="B557" s="125" t="s">
        <v>368</v>
      </c>
      <c r="C557" s="125" t="s">
        <v>369</v>
      </c>
      <c r="D557" s="125" t="s">
        <v>95</v>
      </c>
      <c r="E557" s="126">
        <v>2.0286309999999998E-2</v>
      </c>
      <c r="F557" s="126" t="s">
        <v>190</v>
      </c>
      <c r="G557" s="125" t="s">
        <v>583</v>
      </c>
      <c r="H557" s="126">
        <v>738909</v>
      </c>
      <c r="I557" s="126">
        <v>478</v>
      </c>
      <c r="J557" s="126">
        <v>513</v>
      </c>
      <c r="K557" s="126">
        <v>1.03268339E-2</v>
      </c>
      <c r="L557" s="126">
        <f t="shared" si="16"/>
        <v>2.0949335381390899E-4</v>
      </c>
      <c r="M557" s="126">
        <v>1</v>
      </c>
      <c r="N557" s="126">
        <f t="shared" si="17"/>
        <v>2.0949335381390899E-4</v>
      </c>
    </row>
    <row r="558" spans="1:14">
      <c r="A558" s="125" t="s">
        <v>97</v>
      </c>
      <c r="B558" s="125" t="s">
        <v>368</v>
      </c>
      <c r="C558" s="125" t="s">
        <v>369</v>
      </c>
      <c r="D558" s="125" t="s">
        <v>96</v>
      </c>
      <c r="E558" s="126">
        <v>3.448673E-4</v>
      </c>
      <c r="F558" s="126" t="s">
        <v>190</v>
      </c>
      <c r="G558" s="125" t="s">
        <v>583</v>
      </c>
      <c r="H558" s="126">
        <v>738909</v>
      </c>
      <c r="I558" s="126">
        <v>478</v>
      </c>
      <c r="J558" s="126">
        <v>513</v>
      </c>
      <c r="K558" s="126">
        <v>1.03268339E-2</v>
      </c>
      <c r="L558" s="126">
        <f t="shared" si="16"/>
        <v>3.56138732464147E-6</v>
      </c>
      <c r="M558" s="126">
        <v>1</v>
      </c>
      <c r="N558" s="126">
        <f t="shared" si="17"/>
        <v>3.56138732464147E-6</v>
      </c>
    </row>
    <row r="559" spans="1:14">
      <c r="A559" s="125" t="s">
        <v>97</v>
      </c>
      <c r="B559" s="125" t="s">
        <v>373</v>
      </c>
      <c r="C559" s="125" t="s">
        <v>374</v>
      </c>
      <c r="D559" s="125" t="s">
        <v>95</v>
      </c>
      <c r="E559" s="126">
        <v>165.3603</v>
      </c>
      <c r="F559" s="126" t="s">
        <v>375</v>
      </c>
      <c r="G559" s="125" t="s">
        <v>585</v>
      </c>
      <c r="H559" s="126">
        <v>738909</v>
      </c>
      <c r="I559" s="126">
        <v>478</v>
      </c>
      <c r="J559" s="126">
        <v>513</v>
      </c>
      <c r="K559" s="126">
        <v>5.7073921999999996E-3</v>
      </c>
      <c r="L559" s="126">
        <f t="shared" si="16"/>
        <v>0.94377608640965993</v>
      </c>
      <c r="M559" s="126">
        <v>1</v>
      </c>
      <c r="N559" s="126">
        <f t="shared" si="17"/>
        <v>0.94377608640965993</v>
      </c>
    </row>
    <row r="560" spans="1:14">
      <c r="A560" s="125" t="s">
        <v>97</v>
      </c>
      <c r="B560" s="125" t="s">
        <v>373</v>
      </c>
      <c r="C560" s="125" t="s">
        <v>374</v>
      </c>
      <c r="D560" s="125" t="s">
        <v>96</v>
      </c>
      <c r="E560" s="126">
        <v>9.6753350000000005</v>
      </c>
      <c r="F560" s="126" t="s">
        <v>375</v>
      </c>
      <c r="G560" s="125" t="s">
        <v>585</v>
      </c>
      <c r="H560" s="126">
        <v>738909</v>
      </c>
      <c r="I560" s="126">
        <v>478</v>
      </c>
      <c r="J560" s="126">
        <v>513</v>
      </c>
      <c r="K560" s="126">
        <v>5.7073921999999996E-3</v>
      </c>
      <c r="L560" s="126">
        <f t="shared" si="16"/>
        <v>5.5220931511386996E-2</v>
      </c>
      <c r="M560" s="126">
        <v>1</v>
      </c>
      <c r="N560" s="126">
        <f t="shared" si="17"/>
        <v>5.5220931511386996E-2</v>
      </c>
    </row>
    <row r="561" spans="1:14">
      <c r="A561" s="125" t="s">
        <v>97</v>
      </c>
      <c r="B561" s="125" t="s">
        <v>376</v>
      </c>
      <c r="C561" s="125" t="s">
        <v>377</v>
      </c>
      <c r="D561" s="125" t="s">
        <v>95</v>
      </c>
      <c r="E561" s="126">
        <v>35.749049999999997</v>
      </c>
      <c r="F561" s="126" t="s">
        <v>378</v>
      </c>
      <c r="G561" s="125" t="s">
        <v>586</v>
      </c>
      <c r="H561" s="126">
        <v>738909</v>
      </c>
      <c r="I561" s="126">
        <v>478</v>
      </c>
      <c r="J561" s="126">
        <v>513</v>
      </c>
      <c r="K561" s="126">
        <v>3.2662844000000001E-3</v>
      </c>
      <c r="L561" s="126">
        <f t="shared" si="16"/>
        <v>0.11676656432981999</v>
      </c>
      <c r="M561" s="126">
        <v>1</v>
      </c>
      <c r="N561" s="126">
        <f t="shared" si="17"/>
        <v>0.11676656432981999</v>
      </c>
    </row>
    <row r="562" spans="1:14">
      <c r="A562" s="125" t="s">
        <v>97</v>
      </c>
      <c r="B562" s="125" t="s">
        <v>376</v>
      </c>
      <c r="C562" s="125" t="s">
        <v>377</v>
      </c>
      <c r="D562" s="125" t="s">
        <v>96</v>
      </c>
      <c r="E562" s="126">
        <v>1.391723</v>
      </c>
      <c r="F562" s="126" t="s">
        <v>378</v>
      </c>
      <c r="G562" s="125" t="s">
        <v>586</v>
      </c>
      <c r="H562" s="126">
        <v>738909</v>
      </c>
      <c r="I562" s="126">
        <v>478</v>
      </c>
      <c r="J562" s="126">
        <v>513</v>
      </c>
      <c r="K562" s="126">
        <v>3.2662844000000001E-3</v>
      </c>
      <c r="L562" s="126">
        <f t="shared" si="16"/>
        <v>4.5457631240212E-3</v>
      </c>
      <c r="M562" s="126">
        <v>1</v>
      </c>
      <c r="N562" s="126">
        <f t="shared" si="17"/>
        <v>4.5457631240212E-3</v>
      </c>
    </row>
    <row r="563" spans="1:14">
      <c r="A563" s="125" t="s">
        <v>97</v>
      </c>
      <c r="B563" s="125" t="s">
        <v>379</v>
      </c>
      <c r="C563" s="125" t="s">
        <v>380</v>
      </c>
      <c r="D563" s="125" t="s">
        <v>95</v>
      </c>
      <c r="E563" s="126">
        <v>13.931699999999999</v>
      </c>
      <c r="F563" s="126" t="s">
        <v>268</v>
      </c>
      <c r="G563" s="125" t="s">
        <v>587</v>
      </c>
      <c r="H563" s="126">
        <v>738909</v>
      </c>
      <c r="I563" s="126">
        <v>478</v>
      </c>
      <c r="J563" s="126">
        <v>513</v>
      </c>
      <c r="K563" s="126">
        <v>6.9070724000000003E-3</v>
      </c>
      <c r="L563" s="126">
        <f t="shared" si="16"/>
        <v>9.6227260555080005E-2</v>
      </c>
      <c r="M563" s="126">
        <v>1</v>
      </c>
      <c r="N563" s="126">
        <f t="shared" si="17"/>
        <v>9.6227260555080005E-2</v>
      </c>
    </row>
    <row r="564" spans="1:14">
      <c r="A564" s="125" t="s">
        <v>97</v>
      </c>
      <c r="B564" s="125" t="s">
        <v>379</v>
      </c>
      <c r="C564" s="125" t="s">
        <v>380</v>
      </c>
      <c r="D564" s="125" t="s">
        <v>96</v>
      </c>
      <c r="E564" s="126">
        <v>101.2727</v>
      </c>
      <c r="F564" s="126" t="s">
        <v>268</v>
      </c>
      <c r="G564" s="125" t="s">
        <v>587</v>
      </c>
      <c r="H564" s="126">
        <v>738909</v>
      </c>
      <c r="I564" s="126">
        <v>478</v>
      </c>
      <c r="J564" s="126">
        <v>513</v>
      </c>
      <c r="K564" s="126">
        <v>6.9070724000000003E-3</v>
      </c>
      <c r="L564" s="126">
        <f t="shared" si="16"/>
        <v>0.69949787104348005</v>
      </c>
      <c r="M564" s="126">
        <v>1</v>
      </c>
      <c r="N564" s="126">
        <f t="shared" si="17"/>
        <v>0.69949787104348005</v>
      </c>
    </row>
    <row r="565" spans="1:14">
      <c r="A565" s="125" t="s">
        <v>97</v>
      </c>
      <c r="B565" s="125" t="s">
        <v>381</v>
      </c>
      <c r="C565" s="125" t="s">
        <v>382</v>
      </c>
      <c r="D565" s="125" t="s">
        <v>95</v>
      </c>
      <c r="E565" s="126">
        <v>2.1850869999999998</v>
      </c>
      <c r="F565" s="126" t="s">
        <v>268</v>
      </c>
      <c r="G565" s="125" t="s">
        <v>587</v>
      </c>
      <c r="H565" s="126">
        <v>738909</v>
      </c>
      <c r="I565" s="126">
        <v>478</v>
      </c>
      <c r="J565" s="126">
        <v>513</v>
      </c>
      <c r="K565" s="126">
        <v>6.9070724000000003E-3</v>
      </c>
      <c r="L565" s="126">
        <f t="shared" si="16"/>
        <v>1.5092554109298799E-2</v>
      </c>
      <c r="M565" s="126">
        <v>1</v>
      </c>
      <c r="N565" s="126">
        <f t="shared" si="17"/>
        <v>1.5092554109298799E-2</v>
      </c>
    </row>
    <row r="566" spans="1:14">
      <c r="A566" s="125" t="s">
        <v>97</v>
      </c>
      <c r="B566" s="125" t="s">
        <v>381</v>
      </c>
      <c r="C566" s="125" t="s">
        <v>382</v>
      </c>
      <c r="D566" s="125" t="s">
        <v>96</v>
      </c>
      <c r="E566" s="126">
        <v>41.360579999999999</v>
      </c>
      <c r="F566" s="126" t="s">
        <v>268</v>
      </c>
      <c r="G566" s="125" t="s">
        <v>587</v>
      </c>
      <c r="H566" s="126">
        <v>738909</v>
      </c>
      <c r="I566" s="126">
        <v>478</v>
      </c>
      <c r="J566" s="126">
        <v>513</v>
      </c>
      <c r="K566" s="126">
        <v>6.9070724000000003E-3</v>
      </c>
      <c r="L566" s="126">
        <f t="shared" si="16"/>
        <v>0.28568052056599202</v>
      </c>
      <c r="M566" s="126">
        <v>1</v>
      </c>
      <c r="N566" s="126">
        <f t="shared" si="17"/>
        <v>0.28568052056599202</v>
      </c>
    </row>
    <row r="567" spans="1:14">
      <c r="A567" s="125" t="s">
        <v>97</v>
      </c>
      <c r="B567" s="125" t="s">
        <v>383</v>
      </c>
      <c r="C567" s="125" t="s">
        <v>384</v>
      </c>
      <c r="D567" s="125" t="s">
        <v>95</v>
      </c>
      <c r="E567" s="126">
        <v>1.7409239999999999</v>
      </c>
      <c r="F567" s="126" t="s">
        <v>268</v>
      </c>
      <c r="G567" s="125" t="s">
        <v>587</v>
      </c>
      <c r="H567" s="126">
        <v>738909</v>
      </c>
      <c r="I567" s="126">
        <v>478</v>
      </c>
      <c r="J567" s="126">
        <v>513</v>
      </c>
      <c r="K567" s="126">
        <v>6.9070724000000003E-3</v>
      </c>
      <c r="L567" s="126">
        <f t="shared" si="16"/>
        <v>1.2024688110897601E-2</v>
      </c>
      <c r="M567" s="126">
        <v>1</v>
      </c>
      <c r="N567" s="126">
        <f t="shared" si="17"/>
        <v>1.2024688110897601E-2</v>
      </c>
    </row>
    <row r="568" spans="1:14">
      <c r="A568" s="125" t="s">
        <v>97</v>
      </c>
      <c r="B568" s="125" t="s">
        <v>383</v>
      </c>
      <c r="C568" s="125" t="s">
        <v>384</v>
      </c>
      <c r="D568" s="125" t="s">
        <v>96</v>
      </c>
      <c r="E568" s="126">
        <v>12.38552</v>
      </c>
      <c r="F568" s="126" t="s">
        <v>268</v>
      </c>
      <c r="G568" s="125" t="s">
        <v>587</v>
      </c>
      <c r="H568" s="126">
        <v>738909</v>
      </c>
      <c r="I568" s="126">
        <v>478</v>
      </c>
      <c r="J568" s="126">
        <v>513</v>
      </c>
      <c r="K568" s="126">
        <v>6.9070724000000003E-3</v>
      </c>
      <c r="L568" s="126">
        <f t="shared" si="16"/>
        <v>8.5547683351648002E-2</v>
      </c>
      <c r="M568" s="126">
        <v>1</v>
      </c>
      <c r="N568" s="126">
        <f t="shared" si="17"/>
        <v>8.5547683351648002E-2</v>
      </c>
    </row>
    <row r="569" spans="1:14">
      <c r="A569" s="125" t="s">
        <v>97</v>
      </c>
      <c r="B569" s="125" t="s">
        <v>385</v>
      </c>
      <c r="C569" s="125" t="s">
        <v>386</v>
      </c>
      <c r="D569" s="125" t="s">
        <v>95</v>
      </c>
      <c r="E569" s="126">
        <v>1.409734</v>
      </c>
      <c r="F569" s="126" t="s">
        <v>268</v>
      </c>
      <c r="G569" s="125" t="s">
        <v>587</v>
      </c>
      <c r="H569" s="126">
        <v>738909</v>
      </c>
      <c r="I569" s="126">
        <v>478</v>
      </c>
      <c r="J569" s="126">
        <v>513</v>
      </c>
      <c r="K569" s="126">
        <v>6.9070724000000003E-3</v>
      </c>
      <c r="L569" s="126">
        <f t="shared" si="16"/>
        <v>9.7371348027416003E-3</v>
      </c>
      <c r="M569" s="126">
        <v>1</v>
      </c>
      <c r="N569" s="126">
        <f t="shared" si="17"/>
        <v>9.7371348027416003E-3</v>
      </c>
    </row>
    <row r="570" spans="1:14">
      <c r="A570" s="125" t="s">
        <v>97</v>
      </c>
      <c r="B570" s="125" t="s">
        <v>385</v>
      </c>
      <c r="C570" s="125" t="s">
        <v>386</v>
      </c>
      <c r="D570" s="125" t="s">
        <v>96</v>
      </c>
      <c r="E570" s="126">
        <v>10.573</v>
      </c>
      <c r="F570" s="126" t="s">
        <v>268</v>
      </c>
      <c r="G570" s="125" t="s">
        <v>587</v>
      </c>
      <c r="H570" s="126">
        <v>738909</v>
      </c>
      <c r="I570" s="126">
        <v>478</v>
      </c>
      <c r="J570" s="126">
        <v>513</v>
      </c>
      <c r="K570" s="126">
        <v>6.9070724000000003E-3</v>
      </c>
      <c r="L570" s="126">
        <f t="shared" si="16"/>
        <v>7.30284764852E-2</v>
      </c>
      <c r="M570" s="126">
        <v>1</v>
      </c>
      <c r="N570" s="126">
        <f t="shared" si="17"/>
        <v>7.30284764852E-2</v>
      </c>
    </row>
    <row r="571" spans="1:14">
      <c r="A571" s="125" t="s">
        <v>97</v>
      </c>
      <c r="B571" s="125" t="s">
        <v>387</v>
      </c>
      <c r="C571" s="125" t="s">
        <v>388</v>
      </c>
      <c r="D571" s="125" t="s">
        <v>95</v>
      </c>
      <c r="E571" s="126">
        <v>8.2093559999999997</v>
      </c>
      <c r="F571" s="126" t="s">
        <v>268</v>
      </c>
      <c r="G571" s="125" t="s">
        <v>587</v>
      </c>
      <c r="H571" s="126">
        <v>738909</v>
      </c>
      <c r="I571" s="126">
        <v>478</v>
      </c>
      <c r="J571" s="126">
        <v>513</v>
      </c>
      <c r="K571" s="126">
        <v>6.9070724000000003E-3</v>
      </c>
      <c r="L571" s="126">
        <f t="shared" si="16"/>
        <v>5.67026162493744E-2</v>
      </c>
      <c r="M571" s="126">
        <v>1</v>
      </c>
      <c r="N571" s="126">
        <f t="shared" si="17"/>
        <v>5.67026162493744E-2</v>
      </c>
    </row>
    <row r="572" spans="1:14">
      <c r="A572" s="125" t="s">
        <v>97</v>
      </c>
      <c r="B572" s="125" t="s">
        <v>387</v>
      </c>
      <c r="C572" s="125" t="s">
        <v>388</v>
      </c>
      <c r="D572" s="125" t="s">
        <v>96</v>
      </c>
      <c r="E572" s="126">
        <v>155.3914</v>
      </c>
      <c r="F572" s="126" t="s">
        <v>268</v>
      </c>
      <c r="G572" s="125" t="s">
        <v>587</v>
      </c>
      <c r="H572" s="126">
        <v>738909</v>
      </c>
      <c r="I572" s="126">
        <v>478</v>
      </c>
      <c r="J572" s="126">
        <v>513</v>
      </c>
      <c r="K572" s="126">
        <v>6.9070724000000003E-3</v>
      </c>
      <c r="L572" s="126">
        <f t="shared" si="16"/>
        <v>1.0732996501373602</v>
      </c>
      <c r="M572" s="126">
        <v>1</v>
      </c>
      <c r="N572" s="126">
        <f t="shared" si="17"/>
        <v>1.0732996501373602</v>
      </c>
    </row>
    <row r="573" spans="1:14">
      <c r="A573" s="125" t="s">
        <v>97</v>
      </c>
      <c r="B573" s="125" t="s">
        <v>389</v>
      </c>
      <c r="C573" s="125" t="s">
        <v>390</v>
      </c>
      <c r="D573" s="125" t="s">
        <v>95</v>
      </c>
      <c r="E573" s="126">
        <v>6.5406370000000003</v>
      </c>
      <c r="F573" s="126" t="s">
        <v>268</v>
      </c>
      <c r="G573" s="125" t="s">
        <v>587</v>
      </c>
      <c r="H573" s="126">
        <v>738909</v>
      </c>
      <c r="I573" s="126">
        <v>478</v>
      </c>
      <c r="J573" s="126">
        <v>513</v>
      </c>
      <c r="K573" s="126">
        <v>6.9070724000000003E-3</v>
      </c>
      <c r="L573" s="126">
        <f t="shared" si="16"/>
        <v>4.5176653301118801E-2</v>
      </c>
      <c r="M573" s="126">
        <v>1</v>
      </c>
      <c r="N573" s="126">
        <f t="shared" si="17"/>
        <v>4.5176653301118801E-2</v>
      </c>
    </row>
    <row r="574" spans="1:14">
      <c r="A574" s="125" t="s">
        <v>97</v>
      </c>
      <c r="B574" s="125" t="s">
        <v>389</v>
      </c>
      <c r="C574" s="125" t="s">
        <v>390</v>
      </c>
      <c r="D574" s="125" t="s">
        <v>96</v>
      </c>
      <c r="E574" s="126">
        <v>46.532290000000003</v>
      </c>
      <c r="F574" s="126" t="s">
        <v>268</v>
      </c>
      <c r="G574" s="125" t="s">
        <v>587</v>
      </c>
      <c r="H574" s="126">
        <v>738909</v>
      </c>
      <c r="I574" s="126">
        <v>478</v>
      </c>
      <c r="J574" s="126">
        <v>513</v>
      </c>
      <c r="K574" s="126">
        <v>6.9070724000000003E-3</v>
      </c>
      <c r="L574" s="126">
        <f t="shared" si="16"/>
        <v>0.32140189596779606</v>
      </c>
      <c r="M574" s="126">
        <v>1</v>
      </c>
      <c r="N574" s="126">
        <f t="shared" si="17"/>
        <v>0.32140189596779606</v>
      </c>
    </row>
    <row r="575" spans="1:14">
      <c r="A575" s="125" t="s">
        <v>97</v>
      </c>
      <c r="B575" s="125" t="s">
        <v>391</v>
      </c>
      <c r="C575" s="125" t="s">
        <v>392</v>
      </c>
      <c r="D575" s="125" t="s">
        <v>95</v>
      </c>
      <c r="E575" s="126">
        <v>5.2963589999999998</v>
      </c>
      <c r="F575" s="126" t="s">
        <v>268</v>
      </c>
      <c r="G575" s="125" t="s">
        <v>587</v>
      </c>
      <c r="H575" s="126">
        <v>738909</v>
      </c>
      <c r="I575" s="126">
        <v>478</v>
      </c>
      <c r="J575" s="126">
        <v>513</v>
      </c>
      <c r="K575" s="126">
        <v>6.9070724000000003E-3</v>
      </c>
      <c r="L575" s="126">
        <f t="shared" si="16"/>
        <v>3.6582335069391597E-2</v>
      </c>
      <c r="M575" s="126">
        <v>1</v>
      </c>
      <c r="N575" s="126">
        <f t="shared" si="17"/>
        <v>3.6582335069391597E-2</v>
      </c>
    </row>
    <row r="576" spans="1:14">
      <c r="A576" s="125" t="s">
        <v>97</v>
      </c>
      <c r="B576" s="125" t="s">
        <v>391</v>
      </c>
      <c r="C576" s="125" t="s">
        <v>392</v>
      </c>
      <c r="D576" s="125" t="s">
        <v>96</v>
      </c>
      <c r="E576" s="126">
        <v>39.72269</v>
      </c>
      <c r="F576" s="126" t="s">
        <v>268</v>
      </c>
      <c r="G576" s="125" t="s">
        <v>587</v>
      </c>
      <c r="H576" s="126">
        <v>738909</v>
      </c>
      <c r="I576" s="126">
        <v>478</v>
      </c>
      <c r="J576" s="126">
        <v>513</v>
      </c>
      <c r="K576" s="126">
        <v>6.9070724000000003E-3</v>
      </c>
      <c r="L576" s="126">
        <f t="shared" si="16"/>
        <v>0.27436749575275604</v>
      </c>
      <c r="M576" s="126">
        <v>1</v>
      </c>
      <c r="N576" s="126">
        <f t="shared" si="17"/>
        <v>0.27436749575275604</v>
      </c>
    </row>
    <row r="577" spans="1:14">
      <c r="A577" s="125" t="s">
        <v>97</v>
      </c>
      <c r="B577" s="125" t="s">
        <v>393</v>
      </c>
      <c r="C577" s="125" t="s">
        <v>394</v>
      </c>
      <c r="D577" s="125" t="s">
        <v>95</v>
      </c>
      <c r="E577" s="126">
        <v>1.9270529999999999</v>
      </c>
      <c r="F577" s="126" t="s">
        <v>395</v>
      </c>
      <c r="G577" s="125" t="s">
        <v>588</v>
      </c>
      <c r="H577" s="126">
        <v>738909</v>
      </c>
      <c r="I577" s="126">
        <v>478</v>
      </c>
      <c r="J577" s="126">
        <v>513</v>
      </c>
      <c r="K577" s="126">
        <v>7.2828151999999998E-3</v>
      </c>
      <c r="L577" s="126">
        <f t="shared" si="16"/>
        <v>1.4034370879605599E-2</v>
      </c>
      <c r="M577" s="126">
        <v>1</v>
      </c>
      <c r="N577" s="126">
        <f t="shared" si="17"/>
        <v>1.4034370879605599E-2</v>
      </c>
    </row>
    <row r="578" spans="1:14">
      <c r="A578" s="125" t="s">
        <v>97</v>
      </c>
      <c r="B578" s="125" t="s">
        <v>393</v>
      </c>
      <c r="C578" s="125" t="s">
        <v>394</v>
      </c>
      <c r="D578" s="125" t="s">
        <v>96</v>
      </c>
      <c r="E578" s="126">
        <v>1.1146480000000001</v>
      </c>
      <c r="F578" s="126" t="s">
        <v>395</v>
      </c>
      <c r="G578" s="125" t="s">
        <v>588</v>
      </c>
      <c r="H578" s="126">
        <v>738909</v>
      </c>
      <c r="I578" s="126">
        <v>478</v>
      </c>
      <c r="J578" s="126">
        <v>513</v>
      </c>
      <c r="K578" s="126">
        <v>7.2828151999999998E-3</v>
      </c>
      <c r="L578" s="126">
        <f t="shared" si="16"/>
        <v>8.1177753970496005E-3</v>
      </c>
      <c r="M578" s="126">
        <v>1</v>
      </c>
      <c r="N578" s="126">
        <f t="shared" si="17"/>
        <v>8.1177753970496005E-3</v>
      </c>
    </row>
    <row r="579" spans="1:14">
      <c r="A579" s="125" t="s">
        <v>97</v>
      </c>
      <c r="B579" s="125" t="s">
        <v>396</v>
      </c>
      <c r="C579" s="125" t="s">
        <v>397</v>
      </c>
      <c r="D579" s="125" t="s">
        <v>95</v>
      </c>
      <c r="E579" s="126">
        <v>1.054697</v>
      </c>
      <c r="F579" s="126" t="s">
        <v>268</v>
      </c>
      <c r="G579" s="125" t="s">
        <v>587</v>
      </c>
      <c r="H579" s="126">
        <v>738909</v>
      </c>
      <c r="I579" s="126">
        <v>478</v>
      </c>
      <c r="J579" s="126">
        <v>513</v>
      </c>
      <c r="K579" s="126">
        <v>6.9070724000000003E-3</v>
      </c>
      <c r="L579" s="126">
        <f t="shared" si="16"/>
        <v>7.2848685390628004E-3</v>
      </c>
      <c r="M579" s="126">
        <v>1</v>
      </c>
      <c r="N579" s="126">
        <f t="shared" si="17"/>
        <v>7.2848685390628004E-3</v>
      </c>
    </row>
    <row r="580" spans="1:14">
      <c r="A580" s="125" t="s">
        <v>97</v>
      </c>
      <c r="B580" s="125" t="s">
        <v>396</v>
      </c>
      <c r="C580" s="125" t="s">
        <v>397</v>
      </c>
      <c r="D580" s="125" t="s">
        <v>96</v>
      </c>
      <c r="E580" s="126">
        <v>6.8555289999999998</v>
      </c>
      <c r="F580" s="126" t="s">
        <v>268</v>
      </c>
      <c r="G580" s="125" t="s">
        <v>587</v>
      </c>
      <c r="H580" s="126">
        <v>738909</v>
      </c>
      <c r="I580" s="126">
        <v>478</v>
      </c>
      <c r="J580" s="126">
        <v>513</v>
      </c>
      <c r="K580" s="126">
        <v>6.9070724000000003E-3</v>
      </c>
      <c r="L580" s="126">
        <f t="shared" ref="L580:L643" si="18">E580*K580</f>
        <v>4.7351635143299597E-2</v>
      </c>
      <c r="M580" s="126">
        <v>1</v>
      </c>
      <c r="N580" s="126">
        <f t="shared" ref="N580:N643" si="19">L580*M580</f>
        <v>4.7351635143299597E-2</v>
      </c>
    </row>
    <row r="581" spans="1:14">
      <c r="A581" s="125" t="s">
        <v>97</v>
      </c>
      <c r="B581" s="125" t="s">
        <v>398</v>
      </c>
      <c r="C581" s="125" t="s">
        <v>399</v>
      </c>
      <c r="D581" s="125" t="s">
        <v>95</v>
      </c>
      <c r="E581" s="126">
        <v>0.18053369999999999</v>
      </c>
      <c r="F581" s="126" t="s">
        <v>395</v>
      </c>
      <c r="G581" s="125" t="s">
        <v>588</v>
      </c>
      <c r="H581" s="126">
        <v>738909</v>
      </c>
      <c r="I581" s="126">
        <v>478</v>
      </c>
      <c r="J581" s="126">
        <v>513</v>
      </c>
      <c r="K581" s="126">
        <v>7.2828151999999998E-3</v>
      </c>
      <c r="L581" s="126">
        <f t="shared" si="18"/>
        <v>1.3147935744722398E-3</v>
      </c>
      <c r="M581" s="126">
        <v>1</v>
      </c>
      <c r="N581" s="126">
        <f t="shared" si="19"/>
        <v>1.3147935744722398E-3</v>
      </c>
    </row>
    <row r="582" spans="1:14">
      <c r="A582" s="125" t="s">
        <v>97</v>
      </c>
      <c r="B582" s="125" t="s">
        <v>398</v>
      </c>
      <c r="C582" s="125" t="s">
        <v>399</v>
      </c>
      <c r="D582" s="125" t="s">
        <v>96</v>
      </c>
      <c r="E582" s="126">
        <v>0.1044245</v>
      </c>
      <c r="F582" s="126" t="s">
        <v>395</v>
      </c>
      <c r="G582" s="125" t="s">
        <v>588</v>
      </c>
      <c r="H582" s="126">
        <v>738909</v>
      </c>
      <c r="I582" s="126">
        <v>478</v>
      </c>
      <c r="J582" s="126">
        <v>513</v>
      </c>
      <c r="K582" s="126">
        <v>7.2828151999999998E-3</v>
      </c>
      <c r="L582" s="126">
        <f t="shared" si="18"/>
        <v>7.6050433585239999E-4</v>
      </c>
      <c r="M582" s="126">
        <v>1</v>
      </c>
      <c r="N582" s="126">
        <f t="shared" si="19"/>
        <v>7.6050433585239999E-4</v>
      </c>
    </row>
    <row r="583" spans="1:14">
      <c r="A583" s="125" t="s">
        <v>97</v>
      </c>
      <c r="B583" s="125" t="s">
        <v>400</v>
      </c>
      <c r="C583" s="125" t="s">
        <v>401</v>
      </c>
      <c r="D583" s="125" t="s">
        <v>95</v>
      </c>
      <c r="E583" s="126">
        <v>1.1402129999999999</v>
      </c>
      <c r="F583" s="126" t="s">
        <v>395</v>
      </c>
      <c r="G583" s="125" t="s">
        <v>588</v>
      </c>
      <c r="H583" s="126">
        <v>738909</v>
      </c>
      <c r="I583" s="126">
        <v>478</v>
      </c>
      <c r="J583" s="126">
        <v>513</v>
      </c>
      <c r="K583" s="126">
        <v>7.2828151999999998E-3</v>
      </c>
      <c r="L583" s="126">
        <f t="shared" si="18"/>
        <v>8.3039605676375992E-3</v>
      </c>
      <c r="M583" s="126">
        <v>1</v>
      </c>
      <c r="N583" s="126">
        <f t="shared" si="19"/>
        <v>8.3039605676375992E-3</v>
      </c>
    </row>
    <row r="584" spans="1:14">
      <c r="A584" s="125" t="s">
        <v>97</v>
      </c>
      <c r="B584" s="125" t="s">
        <v>400</v>
      </c>
      <c r="C584" s="125" t="s">
        <v>401</v>
      </c>
      <c r="D584" s="125" t="s">
        <v>96</v>
      </c>
      <c r="E584" s="126">
        <v>38.425170000000001</v>
      </c>
      <c r="F584" s="126" t="s">
        <v>395</v>
      </c>
      <c r="G584" s="125" t="s">
        <v>588</v>
      </c>
      <c r="H584" s="126">
        <v>738909</v>
      </c>
      <c r="I584" s="126">
        <v>478</v>
      </c>
      <c r="J584" s="126">
        <v>513</v>
      </c>
      <c r="K584" s="126">
        <v>7.2828151999999998E-3</v>
      </c>
      <c r="L584" s="126">
        <f t="shared" si="18"/>
        <v>0.27984341213858399</v>
      </c>
      <c r="M584" s="126">
        <v>1</v>
      </c>
      <c r="N584" s="126">
        <f t="shared" si="19"/>
        <v>0.27984341213858399</v>
      </c>
    </row>
    <row r="585" spans="1:14">
      <c r="A585" s="125" t="s">
        <v>97</v>
      </c>
      <c r="B585" s="125" t="s">
        <v>402</v>
      </c>
      <c r="C585" s="125" t="s">
        <v>403</v>
      </c>
      <c r="D585" s="125" t="s">
        <v>95</v>
      </c>
      <c r="E585" s="126">
        <v>0.72846920000000004</v>
      </c>
      <c r="F585" s="126" t="s">
        <v>268</v>
      </c>
      <c r="G585" s="125" t="s">
        <v>587</v>
      </c>
      <c r="H585" s="126">
        <v>738909</v>
      </c>
      <c r="I585" s="126">
        <v>478</v>
      </c>
      <c r="J585" s="126">
        <v>513</v>
      </c>
      <c r="K585" s="126">
        <v>6.9070724000000003E-3</v>
      </c>
      <c r="L585" s="126">
        <f t="shared" si="18"/>
        <v>5.0315895055700801E-3</v>
      </c>
      <c r="M585" s="126">
        <v>1</v>
      </c>
      <c r="N585" s="126">
        <f t="shared" si="19"/>
        <v>5.0315895055700801E-3</v>
      </c>
    </row>
    <row r="586" spans="1:14">
      <c r="A586" s="125" t="s">
        <v>97</v>
      </c>
      <c r="B586" s="125" t="s">
        <v>402</v>
      </c>
      <c r="C586" s="125" t="s">
        <v>403</v>
      </c>
      <c r="D586" s="125" t="s">
        <v>96</v>
      </c>
      <c r="E586" s="126">
        <v>24.549410000000002</v>
      </c>
      <c r="F586" s="126" t="s">
        <v>268</v>
      </c>
      <c r="G586" s="125" t="s">
        <v>587</v>
      </c>
      <c r="H586" s="126">
        <v>738909</v>
      </c>
      <c r="I586" s="126">
        <v>478</v>
      </c>
      <c r="J586" s="126">
        <v>513</v>
      </c>
      <c r="K586" s="126">
        <v>6.9070724000000003E-3</v>
      </c>
      <c r="L586" s="126">
        <f t="shared" si="18"/>
        <v>0.16956455224728403</v>
      </c>
      <c r="M586" s="126">
        <v>1</v>
      </c>
      <c r="N586" s="126">
        <f t="shared" si="19"/>
        <v>0.16956455224728403</v>
      </c>
    </row>
    <row r="587" spans="1:14">
      <c r="A587" s="125" t="s">
        <v>97</v>
      </c>
      <c r="B587" s="125" t="s">
        <v>404</v>
      </c>
      <c r="C587" s="125" t="s">
        <v>405</v>
      </c>
      <c r="D587" s="125" t="s">
        <v>95</v>
      </c>
      <c r="E587" s="126">
        <v>6.0177889999999998E-2</v>
      </c>
      <c r="F587" s="126" t="s">
        <v>395</v>
      </c>
      <c r="G587" s="125" t="s">
        <v>588</v>
      </c>
      <c r="H587" s="126">
        <v>738909</v>
      </c>
      <c r="I587" s="126">
        <v>478</v>
      </c>
      <c r="J587" s="126">
        <v>513</v>
      </c>
      <c r="K587" s="126">
        <v>7.2828151999999998E-3</v>
      </c>
      <c r="L587" s="126">
        <f t="shared" si="18"/>
        <v>4.3826445199592799E-4</v>
      </c>
      <c r="M587" s="126">
        <v>1</v>
      </c>
      <c r="N587" s="126">
        <f t="shared" si="19"/>
        <v>4.3826445199592799E-4</v>
      </c>
    </row>
    <row r="588" spans="1:14">
      <c r="A588" s="125" t="s">
        <v>97</v>
      </c>
      <c r="B588" s="125" t="s">
        <v>404</v>
      </c>
      <c r="C588" s="125" t="s">
        <v>405</v>
      </c>
      <c r="D588" s="125" t="s">
        <v>96</v>
      </c>
      <c r="E588" s="126">
        <v>3.4808159999999998E-2</v>
      </c>
      <c r="F588" s="126" t="s">
        <v>395</v>
      </c>
      <c r="G588" s="125" t="s">
        <v>588</v>
      </c>
      <c r="H588" s="126">
        <v>738909</v>
      </c>
      <c r="I588" s="126">
        <v>478</v>
      </c>
      <c r="J588" s="126">
        <v>513</v>
      </c>
      <c r="K588" s="126">
        <v>7.2828151999999998E-3</v>
      </c>
      <c r="L588" s="126">
        <f t="shared" si="18"/>
        <v>2.5350139673203199E-4</v>
      </c>
      <c r="M588" s="126">
        <v>1</v>
      </c>
      <c r="N588" s="126">
        <f t="shared" si="19"/>
        <v>2.5350139673203199E-4</v>
      </c>
    </row>
    <row r="589" spans="1:14">
      <c r="A589" s="125" t="s">
        <v>97</v>
      </c>
      <c r="B589" s="125" t="s">
        <v>406</v>
      </c>
      <c r="C589" s="125" t="s">
        <v>407</v>
      </c>
      <c r="D589" s="125" t="s">
        <v>95</v>
      </c>
      <c r="E589" s="126">
        <v>8.1124390000000002</v>
      </c>
      <c r="F589" s="126" t="s">
        <v>395</v>
      </c>
      <c r="G589" s="125" t="s">
        <v>588</v>
      </c>
      <c r="H589" s="126">
        <v>738909</v>
      </c>
      <c r="I589" s="126">
        <v>478</v>
      </c>
      <c r="J589" s="126">
        <v>513</v>
      </c>
      <c r="K589" s="126">
        <v>7.2828151999999998E-3</v>
      </c>
      <c r="L589" s="126">
        <f t="shared" si="18"/>
        <v>5.9081394058272799E-2</v>
      </c>
      <c r="M589" s="126">
        <v>1</v>
      </c>
      <c r="N589" s="126">
        <f t="shared" si="19"/>
        <v>5.9081394058272799E-2</v>
      </c>
    </row>
    <row r="590" spans="1:14">
      <c r="A590" s="125" t="s">
        <v>97</v>
      </c>
      <c r="B590" s="125" t="s">
        <v>406</v>
      </c>
      <c r="C590" s="125" t="s">
        <v>407</v>
      </c>
      <c r="D590" s="125" t="s">
        <v>96</v>
      </c>
      <c r="E590" s="126">
        <v>58.97119</v>
      </c>
      <c r="F590" s="126" t="s">
        <v>395</v>
      </c>
      <c r="G590" s="125" t="s">
        <v>588</v>
      </c>
      <c r="H590" s="126">
        <v>738909</v>
      </c>
      <c r="I590" s="126">
        <v>478</v>
      </c>
      <c r="J590" s="126">
        <v>513</v>
      </c>
      <c r="K590" s="126">
        <v>7.2828151999999998E-3</v>
      </c>
      <c r="L590" s="126">
        <f t="shared" si="18"/>
        <v>0.42947627889408801</v>
      </c>
      <c r="M590" s="126">
        <v>1</v>
      </c>
      <c r="N590" s="126">
        <f t="shared" si="19"/>
        <v>0.42947627889408801</v>
      </c>
    </row>
    <row r="591" spans="1:14">
      <c r="A591" s="125" t="s">
        <v>97</v>
      </c>
      <c r="B591" s="125" t="s">
        <v>408</v>
      </c>
      <c r="C591" s="125" t="s">
        <v>409</v>
      </c>
      <c r="D591" s="125" t="s">
        <v>95</v>
      </c>
      <c r="E591" s="126">
        <v>1.9843850000000001</v>
      </c>
      <c r="F591" s="126" t="s">
        <v>268</v>
      </c>
      <c r="G591" s="125" t="s">
        <v>587</v>
      </c>
      <c r="H591" s="126">
        <v>738909</v>
      </c>
      <c r="I591" s="126">
        <v>478</v>
      </c>
      <c r="J591" s="126">
        <v>513</v>
      </c>
      <c r="K591" s="126">
        <v>6.9070724000000003E-3</v>
      </c>
      <c r="L591" s="126">
        <f t="shared" si="18"/>
        <v>1.3706290864474001E-2</v>
      </c>
      <c r="M591" s="126">
        <v>1</v>
      </c>
      <c r="N591" s="126">
        <f t="shared" si="19"/>
        <v>1.3706290864474001E-2</v>
      </c>
    </row>
    <row r="592" spans="1:14">
      <c r="A592" s="125" t="s">
        <v>97</v>
      </c>
      <c r="B592" s="125" t="s">
        <v>408</v>
      </c>
      <c r="C592" s="125" t="s">
        <v>409</v>
      </c>
      <c r="D592" s="125" t="s">
        <v>96</v>
      </c>
      <c r="E592" s="126">
        <v>10.216329999999999</v>
      </c>
      <c r="F592" s="126" t="s">
        <v>268</v>
      </c>
      <c r="G592" s="125" t="s">
        <v>587</v>
      </c>
      <c r="H592" s="126">
        <v>738909</v>
      </c>
      <c r="I592" s="126">
        <v>478</v>
      </c>
      <c r="J592" s="126">
        <v>513</v>
      </c>
      <c r="K592" s="126">
        <v>6.9070724000000003E-3</v>
      </c>
      <c r="L592" s="126">
        <f t="shared" si="18"/>
        <v>7.0564930972291995E-2</v>
      </c>
      <c r="M592" s="126">
        <v>1</v>
      </c>
      <c r="N592" s="126">
        <f t="shared" si="19"/>
        <v>7.0564930972291995E-2</v>
      </c>
    </row>
    <row r="593" spans="1:14">
      <c r="A593" s="125" t="s">
        <v>97</v>
      </c>
      <c r="B593" s="125" t="s">
        <v>181</v>
      </c>
      <c r="C593" s="125" t="s">
        <v>182</v>
      </c>
      <c r="D593" s="125" t="s">
        <v>95</v>
      </c>
      <c r="E593" s="126">
        <v>19.851749999999999</v>
      </c>
      <c r="F593" s="126" t="s">
        <v>183</v>
      </c>
      <c r="G593" s="125" t="s">
        <v>591</v>
      </c>
      <c r="H593" s="126">
        <v>738909</v>
      </c>
      <c r="I593" s="126">
        <v>478</v>
      </c>
      <c r="J593" s="126">
        <v>513</v>
      </c>
      <c r="K593" s="126">
        <v>6.4827814999999997E-3</v>
      </c>
      <c r="L593" s="126">
        <f t="shared" si="18"/>
        <v>0.128694557642625</v>
      </c>
      <c r="M593" s="126">
        <v>1</v>
      </c>
      <c r="N593" s="126">
        <f t="shared" si="19"/>
        <v>0.128694557642625</v>
      </c>
    </row>
    <row r="594" spans="1:14">
      <c r="A594" s="125" t="s">
        <v>97</v>
      </c>
      <c r="B594" s="125" t="s">
        <v>181</v>
      </c>
      <c r="C594" s="125" t="s">
        <v>182</v>
      </c>
      <c r="D594" s="125" t="s">
        <v>96</v>
      </c>
      <c r="E594" s="126">
        <v>79.691220000000001</v>
      </c>
      <c r="F594" s="126" t="s">
        <v>183</v>
      </c>
      <c r="G594" s="125" t="s">
        <v>591</v>
      </c>
      <c r="H594" s="126">
        <v>738909</v>
      </c>
      <c r="I594" s="126">
        <v>478</v>
      </c>
      <c r="J594" s="126">
        <v>513</v>
      </c>
      <c r="K594" s="126">
        <v>6.4827814999999997E-3</v>
      </c>
      <c r="L594" s="126">
        <f t="shared" si="18"/>
        <v>0.51662076672842994</v>
      </c>
      <c r="M594" s="126">
        <v>1</v>
      </c>
      <c r="N594" s="126">
        <f t="shared" si="19"/>
        <v>0.51662076672842994</v>
      </c>
    </row>
    <row r="595" spans="1:14">
      <c r="A595" s="125" t="s">
        <v>97</v>
      </c>
      <c r="B595" s="125" t="s">
        <v>184</v>
      </c>
      <c r="C595" s="125" t="s">
        <v>185</v>
      </c>
      <c r="D595" s="125" t="s">
        <v>95</v>
      </c>
      <c r="E595" s="126">
        <v>218.81139999999999</v>
      </c>
      <c r="F595" s="126" t="s">
        <v>183</v>
      </c>
      <c r="G595" s="125" t="s">
        <v>591</v>
      </c>
      <c r="H595" s="126">
        <v>738909</v>
      </c>
      <c r="I595" s="126">
        <v>478</v>
      </c>
      <c r="J595" s="126">
        <v>513</v>
      </c>
      <c r="K595" s="126">
        <v>6.4827814999999997E-3</v>
      </c>
      <c r="L595" s="126">
        <f t="shared" si="18"/>
        <v>1.4185064959090998</v>
      </c>
      <c r="M595" s="126">
        <v>1</v>
      </c>
      <c r="N595" s="126">
        <f t="shared" si="19"/>
        <v>1.4185064959090998</v>
      </c>
    </row>
    <row r="596" spans="1:14">
      <c r="A596" s="125" t="s">
        <v>97</v>
      </c>
      <c r="B596" s="125" t="s">
        <v>184</v>
      </c>
      <c r="C596" s="125" t="s">
        <v>185</v>
      </c>
      <c r="D596" s="125" t="s">
        <v>96</v>
      </c>
      <c r="E596" s="126">
        <v>304.8331</v>
      </c>
      <c r="F596" s="126" t="s">
        <v>183</v>
      </c>
      <c r="G596" s="125" t="s">
        <v>591</v>
      </c>
      <c r="H596" s="126">
        <v>738909</v>
      </c>
      <c r="I596" s="126">
        <v>478</v>
      </c>
      <c r="J596" s="126">
        <v>513</v>
      </c>
      <c r="K596" s="126">
        <v>6.4827814999999997E-3</v>
      </c>
      <c r="L596" s="126">
        <f t="shared" si="18"/>
        <v>1.97616638126765</v>
      </c>
      <c r="M596" s="126">
        <v>1</v>
      </c>
      <c r="N596" s="126">
        <f t="shared" si="19"/>
        <v>1.97616638126765</v>
      </c>
    </row>
    <row r="597" spans="1:14">
      <c r="A597" s="125" t="s">
        <v>97</v>
      </c>
      <c r="B597" s="125" t="s">
        <v>186</v>
      </c>
      <c r="C597" s="125" t="s">
        <v>187</v>
      </c>
      <c r="D597" s="125" t="s">
        <v>95</v>
      </c>
      <c r="E597" s="126">
        <v>661.48159999999996</v>
      </c>
      <c r="F597" s="126" t="s">
        <v>183</v>
      </c>
      <c r="G597" s="125" t="s">
        <v>591</v>
      </c>
      <c r="H597" s="126">
        <v>738909</v>
      </c>
      <c r="I597" s="126">
        <v>478</v>
      </c>
      <c r="J597" s="126">
        <v>513</v>
      </c>
      <c r="K597" s="126">
        <v>6.4827814999999997E-3</v>
      </c>
      <c r="L597" s="126">
        <f t="shared" si="18"/>
        <v>4.2882406790704</v>
      </c>
      <c r="M597" s="126">
        <v>1</v>
      </c>
      <c r="N597" s="126">
        <f t="shared" si="19"/>
        <v>4.2882406790704</v>
      </c>
    </row>
    <row r="598" spans="1:14">
      <c r="A598" s="125" t="s">
        <v>97</v>
      </c>
      <c r="B598" s="125" t="s">
        <v>186</v>
      </c>
      <c r="C598" s="125" t="s">
        <v>187</v>
      </c>
      <c r="D598" s="125" t="s">
        <v>96</v>
      </c>
      <c r="E598" s="126">
        <v>507.37720000000002</v>
      </c>
      <c r="F598" s="126" t="s">
        <v>183</v>
      </c>
      <c r="G598" s="125" t="s">
        <v>591</v>
      </c>
      <c r="H598" s="126">
        <v>738909</v>
      </c>
      <c r="I598" s="126">
        <v>478</v>
      </c>
      <c r="J598" s="126">
        <v>513</v>
      </c>
      <c r="K598" s="126">
        <v>6.4827814999999997E-3</v>
      </c>
      <c r="L598" s="126">
        <f t="shared" si="18"/>
        <v>3.2892155256817999</v>
      </c>
      <c r="M598" s="126">
        <v>1</v>
      </c>
      <c r="N598" s="126">
        <f t="shared" si="19"/>
        <v>3.2892155256817999</v>
      </c>
    </row>
    <row r="599" spans="1:14">
      <c r="A599" s="125" t="s">
        <v>97</v>
      </c>
      <c r="B599" s="125" t="s">
        <v>188</v>
      </c>
      <c r="C599" s="125" t="s">
        <v>189</v>
      </c>
      <c r="D599" s="125" t="s">
        <v>95</v>
      </c>
      <c r="E599" s="126">
        <v>34.97634</v>
      </c>
      <c r="F599" s="126" t="s">
        <v>190</v>
      </c>
      <c r="G599" s="125" t="s">
        <v>583</v>
      </c>
      <c r="H599" s="126">
        <v>738909</v>
      </c>
      <c r="I599" s="126">
        <v>478</v>
      </c>
      <c r="J599" s="126">
        <v>513</v>
      </c>
      <c r="K599" s="126">
        <v>1.03268339E-2</v>
      </c>
      <c r="L599" s="126">
        <f t="shared" si="18"/>
        <v>0.36119485360992604</v>
      </c>
      <c r="M599" s="126">
        <v>1</v>
      </c>
      <c r="N599" s="126">
        <f t="shared" si="19"/>
        <v>0.36119485360992604</v>
      </c>
    </row>
    <row r="600" spans="1:14">
      <c r="A600" s="125" t="s">
        <v>97</v>
      </c>
      <c r="B600" s="125" t="s">
        <v>188</v>
      </c>
      <c r="C600" s="125" t="s">
        <v>189</v>
      </c>
      <c r="D600" s="125" t="s">
        <v>96</v>
      </c>
      <c r="E600" s="126">
        <v>26.364080000000001</v>
      </c>
      <c r="F600" s="126" t="s">
        <v>190</v>
      </c>
      <c r="G600" s="125" t="s">
        <v>583</v>
      </c>
      <c r="H600" s="126">
        <v>738909</v>
      </c>
      <c r="I600" s="126">
        <v>478</v>
      </c>
      <c r="J600" s="126">
        <v>513</v>
      </c>
      <c r="K600" s="126">
        <v>1.03268339E-2</v>
      </c>
      <c r="L600" s="126">
        <f t="shared" si="18"/>
        <v>0.27225747508631204</v>
      </c>
      <c r="M600" s="126">
        <v>1</v>
      </c>
      <c r="N600" s="126">
        <f t="shared" si="19"/>
        <v>0.27225747508631204</v>
      </c>
    </row>
    <row r="601" spans="1:14">
      <c r="A601" s="125" t="s">
        <v>97</v>
      </c>
      <c r="B601" s="125" t="s">
        <v>191</v>
      </c>
      <c r="C601" s="125" t="s">
        <v>192</v>
      </c>
      <c r="D601" s="125" t="s">
        <v>95</v>
      </c>
      <c r="E601" s="126">
        <v>0.41574830000000002</v>
      </c>
      <c r="F601" s="126" t="s">
        <v>193</v>
      </c>
      <c r="G601" s="125" t="s">
        <v>618</v>
      </c>
      <c r="H601" s="126">
        <v>738909</v>
      </c>
      <c r="I601" s="126">
        <v>478</v>
      </c>
      <c r="J601" s="126">
        <v>513</v>
      </c>
      <c r="K601" s="126">
        <v>7.2830771999999998E-3</v>
      </c>
      <c r="L601" s="126">
        <f t="shared" si="18"/>
        <v>3.02792696466876E-3</v>
      </c>
      <c r="M601" s="126">
        <v>1</v>
      </c>
      <c r="N601" s="126">
        <f t="shared" si="19"/>
        <v>3.02792696466876E-3</v>
      </c>
    </row>
    <row r="602" spans="1:14">
      <c r="A602" s="125" t="s">
        <v>97</v>
      </c>
      <c r="B602" s="125" t="s">
        <v>191</v>
      </c>
      <c r="C602" s="125" t="s">
        <v>192</v>
      </c>
      <c r="D602" s="125" t="s">
        <v>96</v>
      </c>
      <c r="E602" s="126">
        <v>0.18119930000000001</v>
      </c>
      <c r="F602" s="126" t="s">
        <v>193</v>
      </c>
      <c r="G602" s="125" t="s">
        <v>618</v>
      </c>
      <c r="H602" s="126">
        <v>738909</v>
      </c>
      <c r="I602" s="126">
        <v>478</v>
      </c>
      <c r="J602" s="126">
        <v>513</v>
      </c>
      <c r="K602" s="126">
        <v>7.2830771999999998E-3</v>
      </c>
      <c r="L602" s="126">
        <f t="shared" si="18"/>
        <v>1.3196884904859601E-3</v>
      </c>
      <c r="M602" s="126">
        <v>1</v>
      </c>
      <c r="N602" s="126">
        <f t="shared" si="19"/>
        <v>1.3196884904859601E-3</v>
      </c>
    </row>
    <row r="603" spans="1:14">
      <c r="A603" s="125" t="s">
        <v>97</v>
      </c>
      <c r="B603" s="125" t="s">
        <v>197</v>
      </c>
      <c r="C603" s="125" t="s">
        <v>198</v>
      </c>
      <c r="D603" s="125" t="s">
        <v>95</v>
      </c>
      <c r="E603" s="126">
        <v>5.1574549999999997E-2</v>
      </c>
      <c r="F603" s="126" t="s">
        <v>199</v>
      </c>
      <c r="G603" s="125" t="s">
        <v>582</v>
      </c>
      <c r="H603" s="126">
        <v>738909</v>
      </c>
      <c r="I603" s="126">
        <v>478</v>
      </c>
      <c r="J603" s="126">
        <v>513</v>
      </c>
      <c r="K603" s="126">
        <v>1.0871459700000001E-2</v>
      </c>
      <c r="L603" s="126">
        <f t="shared" si="18"/>
        <v>5.6069064187063496E-4</v>
      </c>
      <c r="M603" s="126">
        <v>1</v>
      </c>
      <c r="N603" s="126">
        <f t="shared" si="19"/>
        <v>5.6069064187063496E-4</v>
      </c>
    </row>
    <row r="604" spans="1:14">
      <c r="A604" s="125" t="s">
        <v>97</v>
      </c>
      <c r="B604" s="125" t="s">
        <v>197</v>
      </c>
      <c r="C604" s="125" t="s">
        <v>198</v>
      </c>
      <c r="D604" s="125" t="s">
        <v>96</v>
      </c>
      <c r="E604" s="126">
        <v>1.5359650000000001E-2</v>
      </c>
      <c r="F604" s="126" t="s">
        <v>199</v>
      </c>
      <c r="G604" s="125" t="s">
        <v>582</v>
      </c>
      <c r="H604" s="126">
        <v>738909</v>
      </c>
      <c r="I604" s="126">
        <v>478</v>
      </c>
      <c r="J604" s="126">
        <v>513</v>
      </c>
      <c r="K604" s="126">
        <v>1.0871459700000001E-2</v>
      </c>
      <c r="L604" s="126">
        <f t="shared" si="18"/>
        <v>1.6698181598110502E-4</v>
      </c>
      <c r="M604" s="126">
        <v>1</v>
      </c>
      <c r="N604" s="126">
        <f t="shared" si="19"/>
        <v>1.6698181598110502E-4</v>
      </c>
    </row>
    <row r="605" spans="1:14">
      <c r="A605" s="125" t="s">
        <v>97</v>
      </c>
      <c r="B605" s="125" t="s">
        <v>200</v>
      </c>
      <c r="C605" s="125" t="s">
        <v>201</v>
      </c>
      <c r="D605" s="125" t="s">
        <v>95</v>
      </c>
      <c r="E605" s="126">
        <v>22.46405</v>
      </c>
      <c r="F605" s="126" t="s">
        <v>199</v>
      </c>
      <c r="G605" s="125" t="s">
        <v>582</v>
      </c>
      <c r="H605" s="126">
        <v>738909</v>
      </c>
      <c r="I605" s="126">
        <v>478</v>
      </c>
      <c r="J605" s="126">
        <v>513</v>
      </c>
      <c r="K605" s="126">
        <v>1.0871459700000001E-2</v>
      </c>
      <c r="L605" s="126">
        <f t="shared" si="18"/>
        <v>0.244217014273785</v>
      </c>
      <c r="M605" s="126">
        <v>1</v>
      </c>
      <c r="N605" s="126">
        <f t="shared" si="19"/>
        <v>0.244217014273785</v>
      </c>
    </row>
    <row r="606" spans="1:14">
      <c r="A606" s="125" t="s">
        <v>97</v>
      </c>
      <c r="B606" s="125" t="s">
        <v>200</v>
      </c>
      <c r="C606" s="125" t="s">
        <v>201</v>
      </c>
      <c r="D606" s="125" t="s">
        <v>96</v>
      </c>
      <c r="E606" s="126">
        <v>15.273239999999999</v>
      </c>
      <c r="F606" s="126" t="s">
        <v>199</v>
      </c>
      <c r="G606" s="125" t="s">
        <v>582</v>
      </c>
      <c r="H606" s="126">
        <v>738909</v>
      </c>
      <c r="I606" s="126">
        <v>478</v>
      </c>
      <c r="J606" s="126">
        <v>513</v>
      </c>
      <c r="K606" s="126">
        <v>1.0871459700000001E-2</v>
      </c>
      <c r="L606" s="126">
        <f t="shared" si="18"/>
        <v>0.16604241314842799</v>
      </c>
      <c r="M606" s="126">
        <v>1</v>
      </c>
      <c r="N606" s="126">
        <f t="shared" si="19"/>
        <v>0.16604241314842799</v>
      </c>
    </row>
    <row r="607" spans="1:14">
      <c r="A607" s="125" t="s">
        <v>97</v>
      </c>
      <c r="B607" s="125" t="s">
        <v>202</v>
      </c>
      <c r="C607" s="125" t="s">
        <v>203</v>
      </c>
      <c r="D607" s="125" t="s">
        <v>95</v>
      </c>
      <c r="E607" s="126">
        <v>3.6039330000000001</v>
      </c>
      <c r="F607" s="126" t="s">
        <v>199</v>
      </c>
      <c r="G607" s="125" t="s">
        <v>582</v>
      </c>
      <c r="H607" s="126">
        <v>738909</v>
      </c>
      <c r="I607" s="126">
        <v>478</v>
      </c>
      <c r="J607" s="126">
        <v>513</v>
      </c>
      <c r="K607" s="126">
        <v>1.0871459700000001E-2</v>
      </c>
      <c r="L607" s="126">
        <f t="shared" si="18"/>
        <v>3.9180012371000106E-2</v>
      </c>
      <c r="M607" s="126">
        <v>1</v>
      </c>
      <c r="N607" s="126">
        <f t="shared" si="19"/>
        <v>3.9180012371000106E-2</v>
      </c>
    </row>
    <row r="608" spans="1:14">
      <c r="A608" s="125" t="s">
        <v>97</v>
      </c>
      <c r="B608" s="125" t="s">
        <v>202</v>
      </c>
      <c r="C608" s="125" t="s">
        <v>203</v>
      </c>
      <c r="D608" s="125" t="s">
        <v>96</v>
      </c>
      <c r="E608" s="126">
        <v>2.286219</v>
      </c>
      <c r="F608" s="126" t="s">
        <v>199</v>
      </c>
      <c r="G608" s="125" t="s">
        <v>582</v>
      </c>
      <c r="H608" s="126">
        <v>738909</v>
      </c>
      <c r="I608" s="126">
        <v>478</v>
      </c>
      <c r="J608" s="126">
        <v>513</v>
      </c>
      <c r="K608" s="126">
        <v>1.0871459700000001E-2</v>
      </c>
      <c r="L608" s="126">
        <f t="shared" si="18"/>
        <v>2.48545377238743E-2</v>
      </c>
      <c r="M608" s="126">
        <v>1</v>
      </c>
      <c r="N608" s="126">
        <f t="shared" si="19"/>
        <v>2.48545377238743E-2</v>
      </c>
    </row>
    <row r="609" spans="1:14">
      <c r="A609" s="125" t="s">
        <v>97</v>
      </c>
      <c r="B609" s="125" t="s">
        <v>204</v>
      </c>
      <c r="C609" s="125" t="s">
        <v>205</v>
      </c>
      <c r="D609" s="125" t="s">
        <v>95</v>
      </c>
      <c r="E609" s="126">
        <v>6.9730059999999998</v>
      </c>
      <c r="F609" s="126" t="s">
        <v>206</v>
      </c>
      <c r="G609" s="125" t="s">
        <v>613</v>
      </c>
      <c r="H609" s="126">
        <v>738909</v>
      </c>
      <c r="I609" s="126">
        <v>478</v>
      </c>
      <c r="J609" s="126">
        <v>513</v>
      </c>
      <c r="K609" s="126">
        <v>4.4863092999999996E-3</v>
      </c>
      <c r="L609" s="126">
        <f t="shared" si="18"/>
        <v>3.1283061666755797E-2</v>
      </c>
      <c r="M609" s="126">
        <v>1</v>
      </c>
      <c r="N609" s="126">
        <f t="shared" si="19"/>
        <v>3.1283061666755797E-2</v>
      </c>
    </row>
    <row r="610" spans="1:14">
      <c r="A610" s="125" t="s">
        <v>97</v>
      </c>
      <c r="B610" s="125" t="s">
        <v>204</v>
      </c>
      <c r="C610" s="125" t="s">
        <v>205</v>
      </c>
      <c r="D610" s="125" t="s">
        <v>96</v>
      </c>
      <c r="E610" s="126">
        <v>8.0309329999999992</v>
      </c>
      <c r="F610" s="126" t="s">
        <v>206</v>
      </c>
      <c r="G610" s="125" t="s">
        <v>613</v>
      </c>
      <c r="H610" s="126">
        <v>738909</v>
      </c>
      <c r="I610" s="126">
        <v>478</v>
      </c>
      <c r="J610" s="126">
        <v>513</v>
      </c>
      <c r="K610" s="126">
        <v>4.4863092999999996E-3</v>
      </c>
      <c r="L610" s="126">
        <f t="shared" si="18"/>
        <v>3.6029249405576891E-2</v>
      </c>
      <c r="M610" s="126">
        <v>1</v>
      </c>
      <c r="N610" s="126">
        <f t="shared" si="19"/>
        <v>3.6029249405576891E-2</v>
      </c>
    </row>
    <row r="611" spans="1:14">
      <c r="A611" s="125" t="s">
        <v>97</v>
      </c>
      <c r="B611" s="125" t="s">
        <v>207</v>
      </c>
      <c r="C611" s="125" t="s">
        <v>208</v>
      </c>
      <c r="D611" s="125" t="s">
        <v>95</v>
      </c>
      <c r="E611" s="126">
        <v>4.9579649999999997</v>
      </c>
      <c r="F611" s="126" t="s">
        <v>199</v>
      </c>
      <c r="G611" s="125" t="s">
        <v>582</v>
      </c>
      <c r="H611" s="126">
        <v>738909</v>
      </c>
      <c r="I611" s="126">
        <v>478</v>
      </c>
      <c r="J611" s="126">
        <v>513</v>
      </c>
      <c r="K611" s="126">
        <v>1.0871459700000001E-2</v>
      </c>
      <c r="L611" s="126">
        <f t="shared" si="18"/>
        <v>5.3900316691510498E-2</v>
      </c>
      <c r="M611" s="126">
        <v>1</v>
      </c>
      <c r="N611" s="126">
        <f t="shared" si="19"/>
        <v>5.3900316691510498E-2</v>
      </c>
    </row>
    <row r="612" spans="1:14">
      <c r="A612" s="125" t="s">
        <v>97</v>
      </c>
      <c r="B612" s="125" t="s">
        <v>207</v>
      </c>
      <c r="C612" s="125" t="s">
        <v>208</v>
      </c>
      <c r="D612" s="125" t="s">
        <v>96</v>
      </c>
      <c r="E612" s="126">
        <v>1.6903840000000001</v>
      </c>
      <c r="F612" s="126" t="s">
        <v>199</v>
      </c>
      <c r="G612" s="125" t="s">
        <v>582</v>
      </c>
      <c r="H612" s="126">
        <v>738909</v>
      </c>
      <c r="I612" s="126">
        <v>478</v>
      </c>
      <c r="J612" s="126">
        <v>513</v>
      </c>
      <c r="K612" s="126">
        <v>1.0871459700000001E-2</v>
      </c>
      <c r="L612" s="126">
        <f t="shared" si="18"/>
        <v>1.8376941533524802E-2</v>
      </c>
      <c r="M612" s="126">
        <v>1</v>
      </c>
      <c r="N612" s="126">
        <f t="shared" si="19"/>
        <v>1.8376941533524802E-2</v>
      </c>
    </row>
    <row r="613" spans="1:14">
      <c r="A613" s="125" t="s">
        <v>97</v>
      </c>
      <c r="B613" s="125" t="s">
        <v>211</v>
      </c>
      <c r="C613" s="125" t="s">
        <v>212</v>
      </c>
      <c r="D613" s="125" t="s">
        <v>95</v>
      </c>
      <c r="E613" s="126">
        <v>1.7497609999999999</v>
      </c>
      <c r="F613" s="126" t="s">
        <v>183</v>
      </c>
      <c r="G613" s="125" t="s">
        <v>591</v>
      </c>
      <c r="H613" s="126">
        <v>738909</v>
      </c>
      <c r="I613" s="126">
        <v>478</v>
      </c>
      <c r="J613" s="126">
        <v>513</v>
      </c>
      <c r="K613" s="126">
        <v>6.4827814999999997E-3</v>
      </c>
      <c r="L613" s="126">
        <f t="shared" si="18"/>
        <v>1.1343318240221499E-2</v>
      </c>
      <c r="M613" s="126">
        <v>1</v>
      </c>
      <c r="N613" s="126">
        <f t="shared" si="19"/>
        <v>1.1343318240221499E-2</v>
      </c>
    </row>
    <row r="614" spans="1:14">
      <c r="A614" s="125" t="s">
        <v>97</v>
      </c>
      <c r="B614" s="125" t="s">
        <v>211</v>
      </c>
      <c r="C614" s="125" t="s">
        <v>212</v>
      </c>
      <c r="D614" s="125" t="s">
        <v>96</v>
      </c>
      <c r="E614" s="126">
        <v>0.95205430000000002</v>
      </c>
      <c r="F614" s="126" t="s">
        <v>183</v>
      </c>
      <c r="G614" s="125" t="s">
        <v>591</v>
      </c>
      <c r="H614" s="126">
        <v>738909</v>
      </c>
      <c r="I614" s="126">
        <v>478</v>
      </c>
      <c r="J614" s="126">
        <v>513</v>
      </c>
      <c r="K614" s="126">
        <v>6.4827814999999997E-3</v>
      </c>
      <c r="L614" s="126">
        <f t="shared" si="18"/>
        <v>6.1719600030354501E-3</v>
      </c>
      <c r="M614" s="126">
        <v>1</v>
      </c>
      <c r="N614" s="126">
        <f t="shared" si="19"/>
        <v>6.1719600030354501E-3</v>
      </c>
    </row>
    <row r="615" spans="1:14">
      <c r="A615" s="125" t="s">
        <v>97</v>
      </c>
      <c r="B615" s="125" t="s">
        <v>213</v>
      </c>
      <c r="C615" s="125" t="s">
        <v>214</v>
      </c>
      <c r="D615" s="125" t="s">
        <v>95</v>
      </c>
      <c r="E615" s="126">
        <v>179.82130000000001</v>
      </c>
      <c r="F615" s="126" t="s">
        <v>183</v>
      </c>
      <c r="G615" s="125" t="s">
        <v>591</v>
      </c>
      <c r="H615" s="126">
        <v>738909</v>
      </c>
      <c r="I615" s="126">
        <v>478</v>
      </c>
      <c r="J615" s="126">
        <v>513</v>
      </c>
      <c r="K615" s="126">
        <v>6.4827814999999997E-3</v>
      </c>
      <c r="L615" s="126">
        <f t="shared" si="18"/>
        <v>1.16574219694595</v>
      </c>
      <c r="M615" s="126">
        <v>1</v>
      </c>
      <c r="N615" s="126">
        <f t="shared" si="19"/>
        <v>1.16574219694595</v>
      </c>
    </row>
    <row r="616" spans="1:14">
      <c r="A616" s="125" t="s">
        <v>97</v>
      </c>
      <c r="B616" s="125" t="s">
        <v>213</v>
      </c>
      <c r="C616" s="125" t="s">
        <v>214</v>
      </c>
      <c r="D616" s="125" t="s">
        <v>96</v>
      </c>
      <c r="E616" s="126">
        <v>28.071200000000001</v>
      </c>
      <c r="F616" s="126" t="s">
        <v>183</v>
      </c>
      <c r="G616" s="125" t="s">
        <v>591</v>
      </c>
      <c r="H616" s="126">
        <v>738909</v>
      </c>
      <c r="I616" s="126">
        <v>478</v>
      </c>
      <c r="J616" s="126">
        <v>513</v>
      </c>
      <c r="K616" s="126">
        <v>6.4827814999999997E-3</v>
      </c>
      <c r="L616" s="126">
        <f t="shared" si="18"/>
        <v>0.1819794560428</v>
      </c>
      <c r="M616" s="126">
        <v>1</v>
      </c>
      <c r="N616" s="126">
        <f t="shared" si="19"/>
        <v>0.1819794560428</v>
      </c>
    </row>
    <row r="617" spans="1:14">
      <c r="A617" s="125" t="s">
        <v>97</v>
      </c>
      <c r="B617" s="125" t="s">
        <v>215</v>
      </c>
      <c r="C617" s="125" t="s">
        <v>216</v>
      </c>
      <c r="D617" s="125" t="s">
        <v>95</v>
      </c>
      <c r="E617" s="126">
        <v>14.50132</v>
      </c>
      <c r="F617" s="126" t="s">
        <v>190</v>
      </c>
      <c r="G617" s="125" t="s">
        <v>583</v>
      </c>
      <c r="H617" s="126">
        <v>738909</v>
      </c>
      <c r="I617" s="126">
        <v>478</v>
      </c>
      <c r="J617" s="126">
        <v>513</v>
      </c>
      <c r="K617" s="126">
        <v>1.03268339E-2</v>
      </c>
      <c r="L617" s="126">
        <f t="shared" si="18"/>
        <v>0.14975272297074801</v>
      </c>
      <c r="M617" s="126">
        <v>1</v>
      </c>
      <c r="N617" s="126">
        <f t="shared" si="19"/>
        <v>0.14975272297074801</v>
      </c>
    </row>
    <row r="618" spans="1:14">
      <c r="A618" s="125" t="s">
        <v>97</v>
      </c>
      <c r="B618" s="125" t="s">
        <v>215</v>
      </c>
      <c r="C618" s="125" t="s">
        <v>216</v>
      </c>
      <c r="D618" s="125" t="s">
        <v>96</v>
      </c>
      <c r="E618" s="126">
        <v>2.037706</v>
      </c>
      <c r="F618" s="126" t="s">
        <v>190</v>
      </c>
      <c r="G618" s="125" t="s">
        <v>583</v>
      </c>
      <c r="H618" s="126">
        <v>738909</v>
      </c>
      <c r="I618" s="126">
        <v>478</v>
      </c>
      <c r="J618" s="126">
        <v>513</v>
      </c>
      <c r="K618" s="126">
        <v>1.03268339E-2</v>
      </c>
      <c r="L618" s="126">
        <f t="shared" si="18"/>
        <v>2.10430513990334E-2</v>
      </c>
      <c r="M618" s="126">
        <v>1</v>
      </c>
      <c r="N618" s="126">
        <f t="shared" si="19"/>
        <v>2.10430513990334E-2</v>
      </c>
    </row>
    <row r="619" spans="1:14">
      <c r="A619" s="125" t="s">
        <v>97</v>
      </c>
      <c r="B619" s="125" t="s">
        <v>220</v>
      </c>
      <c r="C619" s="125" t="s">
        <v>221</v>
      </c>
      <c r="D619" s="125" t="s">
        <v>95</v>
      </c>
      <c r="E619" s="126">
        <v>12.221360000000001</v>
      </c>
      <c r="F619" s="126" t="s">
        <v>193</v>
      </c>
      <c r="G619" s="125" t="s">
        <v>618</v>
      </c>
      <c r="H619" s="126">
        <v>738909</v>
      </c>
      <c r="I619" s="126">
        <v>478</v>
      </c>
      <c r="J619" s="126">
        <v>513</v>
      </c>
      <c r="K619" s="126">
        <v>7.2830771999999998E-3</v>
      </c>
      <c r="L619" s="126">
        <f t="shared" si="18"/>
        <v>8.9009108368992007E-2</v>
      </c>
      <c r="M619" s="126">
        <v>1</v>
      </c>
      <c r="N619" s="126">
        <f t="shared" si="19"/>
        <v>8.9009108368992007E-2</v>
      </c>
    </row>
    <row r="620" spans="1:14">
      <c r="A620" s="125" t="s">
        <v>97</v>
      </c>
      <c r="B620" s="125" t="s">
        <v>220</v>
      </c>
      <c r="C620" s="125" t="s">
        <v>221</v>
      </c>
      <c r="D620" s="125" t="s">
        <v>96</v>
      </c>
      <c r="E620" s="126">
        <v>0.76582629999999996</v>
      </c>
      <c r="F620" s="126" t="s">
        <v>193</v>
      </c>
      <c r="G620" s="125" t="s">
        <v>618</v>
      </c>
      <c r="H620" s="126">
        <v>738909</v>
      </c>
      <c r="I620" s="126">
        <v>478</v>
      </c>
      <c r="J620" s="126">
        <v>513</v>
      </c>
      <c r="K620" s="126">
        <v>7.2830771999999998E-3</v>
      </c>
      <c r="L620" s="126">
        <f t="shared" si="18"/>
        <v>5.5775720646903592E-3</v>
      </c>
      <c r="M620" s="126">
        <v>1</v>
      </c>
      <c r="N620" s="126">
        <f t="shared" si="19"/>
        <v>5.5775720646903592E-3</v>
      </c>
    </row>
    <row r="621" spans="1:14">
      <c r="A621" s="125" t="s">
        <v>97</v>
      </c>
      <c r="B621" s="125" t="s">
        <v>224</v>
      </c>
      <c r="C621" s="125" t="s">
        <v>225</v>
      </c>
      <c r="D621" s="125" t="s">
        <v>95</v>
      </c>
      <c r="E621" s="126">
        <v>9.3189360000000008</v>
      </c>
      <c r="F621" s="126" t="s">
        <v>199</v>
      </c>
      <c r="G621" s="125" t="s">
        <v>582</v>
      </c>
      <c r="H621" s="126">
        <v>738909</v>
      </c>
      <c r="I621" s="126">
        <v>478</v>
      </c>
      <c r="J621" s="126">
        <v>513</v>
      </c>
      <c r="K621" s="126">
        <v>1.0871459700000001E-2</v>
      </c>
      <c r="L621" s="126">
        <f t="shared" si="18"/>
        <v>0.10131043717087922</v>
      </c>
      <c r="M621" s="126">
        <v>1</v>
      </c>
      <c r="N621" s="126">
        <f t="shared" si="19"/>
        <v>0.10131043717087922</v>
      </c>
    </row>
    <row r="622" spans="1:14">
      <c r="A622" s="125" t="s">
        <v>97</v>
      </c>
      <c r="B622" s="125" t="s">
        <v>224</v>
      </c>
      <c r="C622" s="125" t="s">
        <v>225</v>
      </c>
      <c r="D622" s="125" t="s">
        <v>96</v>
      </c>
      <c r="E622" s="126">
        <v>0.53171749999999995</v>
      </c>
      <c r="F622" s="126" t="s">
        <v>199</v>
      </c>
      <c r="G622" s="125" t="s">
        <v>582</v>
      </c>
      <c r="H622" s="126">
        <v>738909</v>
      </c>
      <c r="I622" s="126">
        <v>478</v>
      </c>
      <c r="J622" s="126">
        <v>513</v>
      </c>
      <c r="K622" s="126">
        <v>1.0871459700000001E-2</v>
      </c>
      <c r="L622" s="126">
        <f t="shared" si="18"/>
        <v>5.7805453730347496E-3</v>
      </c>
      <c r="M622" s="126">
        <v>1</v>
      </c>
      <c r="N622" s="126">
        <f t="shared" si="19"/>
        <v>5.7805453730347496E-3</v>
      </c>
    </row>
    <row r="623" spans="1:14">
      <c r="A623" s="125" t="s">
        <v>97</v>
      </c>
      <c r="B623" s="125" t="s">
        <v>226</v>
      </c>
      <c r="C623" s="125" t="s">
        <v>227</v>
      </c>
      <c r="D623" s="125" t="s">
        <v>95</v>
      </c>
      <c r="E623" s="126">
        <v>261.63049999999998</v>
      </c>
      <c r="F623" s="126" t="s">
        <v>199</v>
      </c>
      <c r="G623" s="125" t="s">
        <v>582</v>
      </c>
      <c r="H623" s="126">
        <v>738909</v>
      </c>
      <c r="I623" s="126">
        <v>478</v>
      </c>
      <c r="J623" s="126">
        <v>513</v>
      </c>
      <c r="K623" s="126">
        <v>1.0871459700000001E-2</v>
      </c>
      <c r="L623" s="126">
        <f t="shared" si="18"/>
        <v>2.84430543704085</v>
      </c>
      <c r="M623" s="126">
        <v>1</v>
      </c>
      <c r="N623" s="126">
        <f t="shared" si="19"/>
        <v>2.84430543704085</v>
      </c>
    </row>
    <row r="624" spans="1:14">
      <c r="A624" s="125" t="s">
        <v>97</v>
      </c>
      <c r="B624" s="125" t="s">
        <v>226</v>
      </c>
      <c r="C624" s="125" t="s">
        <v>227</v>
      </c>
      <c r="D624" s="125" t="s">
        <v>96</v>
      </c>
      <c r="E624" s="126">
        <v>21.23686</v>
      </c>
      <c r="F624" s="126" t="s">
        <v>199</v>
      </c>
      <c r="G624" s="125" t="s">
        <v>582</v>
      </c>
      <c r="H624" s="126">
        <v>738909</v>
      </c>
      <c r="I624" s="126">
        <v>478</v>
      </c>
      <c r="J624" s="126">
        <v>513</v>
      </c>
      <c r="K624" s="126">
        <v>1.0871459700000001E-2</v>
      </c>
      <c r="L624" s="126">
        <f t="shared" si="18"/>
        <v>0.23087566764454201</v>
      </c>
      <c r="M624" s="126">
        <v>1</v>
      </c>
      <c r="N624" s="126">
        <f t="shared" si="19"/>
        <v>0.23087566764454201</v>
      </c>
    </row>
    <row r="625" spans="1:14">
      <c r="A625" s="125" t="s">
        <v>97</v>
      </c>
      <c r="B625" s="125" t="s">
        <v>228</v>
      </c>
      <c r="C625" s="125" t="s">
        <v>229</v>
      </c>
      <c r="D625" s="125" t="s">
        <v>95</v>
      </c>
      <c r="E625" s="126">
        <v>35.13984</v>
      </c>
      <c r="F625" s="126" t="s">
        <v>199</v>
      </c>
      <c r="G625" s="125" t="s">
        <v>582</v>
      </c>
      <c r="H625" s="126">
        <v>738909</v>
      </c>
      <c r="I625" s="126">
        <v>478</v>
      </c>
      <c r="J625" s="126">
        <v>513</v>
      </c>
      <c r="K625" s="126">
        <v>1.0871459700000001E-2</v>
      </c>
      <c r="L625" s="126">
        <f t="shared" si="18"/>
        <v>0.38202135442444801</v>
      </c>
      <c r="M625" s="126">
        <v>1</v>
      </c>
      <c r="N625" s="126">
        <f t="shared" si="19"/>
        <v>0.38202135442444801</v>
      </c>
    </row>
    <row r="626" spans="1:14">
      <c r="A626" s="125" t="s">
        <v>97</v>
      </c>
      <c r="B626" s="125" t="s">
        <v>228</v>
      </c>
      <c r="C626" s="125" t="s">
        <v>229</v>
      </c>
      <c r="D626" s="125" t="s">
        <v>96</v>
      </c>
      <c r="E626" s="126">
        <v>2.5302669999999998</v>
      </c>
      <c r="F626" s="126" t="s">
        <v>199</v>
      </c>
      <c r="G626" s="125" t="s">
        <v>582</v>
      </c>
      <c r="H626" s="126">
        <v>738909</v>
      </c>
      <c r="I626" s="126">
        <v>478</v>
      </c>
      <c r="J626" s="126">
        <v>513</v>
      </c>
      <c r="K626" s="126">
        <v>1.0871459700000001E-2</v>
      </c>
      <c r="L626" s="126">
        <f t="shared" si="18"/>
        <v>2.75076957207399E-2</v>
      </c>
      <c r="M626" s="126">
        <v>1</v>
      </c>
      <c r="N626" s="126">
        <f t="shared" si="19"/>
        <v>2.75076957207399E-2</v>
      </c>
    </row>
    <row r="627" spans="1:14">
      <c r="A627" s="125" t="s">
        <v>97</v>
      </c>
      <c r="B627" s="125" t="s">
        <v>230</v>
      </c>
      <c r="C627" s="125" t="s">
        <v>231</v>
      </c>
      <c r="D627" s="125" t="s">
        <v>95</v>
      </c>
      <c r="E627" s="126">
        <v>7.7725220000000004</v>
      </c>
      <c r="F627" s="126" t="s">
        <v>206</v>
      </c>
      <c r="G627" s="125" t="s">
        <v>613</v>
      </c>
      <c r="H627" s="126">
        <v>738909</v>
      </c>
      <c r="I627" s="126">
        <v>478</v>
      </c>
      <c r="J627" s="126">
        <v>513</v>
      </c>
      <c r="K627" s="126">
        <v>4.4863092999999996E-3</v>
      </c>
      <c r="L627" s="126">
        <f t="shared" si="18"/>
        <v>3.48699377330546E-2</v>
      </c>
      <c r="M627" s="126">
        <v>1</v>
      </c>
      <c r="N627" s="126">
        <f t="shared" si="19"/>
        <v>3.48699377330546E-2</v>
      </c>
    </row>
    <row r="628" spans="1:14">
      <c r="A628" s="125" t="s">
        <v>97</v>
      </c>
      <c r="B628" s="125" t="s">
        <v>230</v>
      </c>
      <c r="C628" s="125" t="s">
        <v>231</v>
      </c>
      <c r="D628" s="125" t="s">
        <v>96</v>
      </c>
      <c r="E628" s="126">
        <v>0.76114689999999996</v>
      </c>
      <c r="F628" s="126" t="s">
        <v>206</v>
      </c>
      <c r="G628" s="125" t="s">
        <v>613</v>
      </c>
      <c r="H628" s="126">
        <v>738909</v>
      </c>
      <c r="I628" s="126">
        <v>478</v>
      </c>
      <c r="J628" s="126">
        <v>513</v>
      </c>
      <c r="K628" s="126">
        <v>4.4863092999999996E-3</v>
      </c>
      <c r="L628" s="126">
        <f t="shared" si="18"/>
        <v>3.4147404161361697E-3</v>
      </c>
      <c r="M628" s="126">
        <v>1</v>
      </c>
      <c r="N628" s="126">
        <f t="shared" si="19"/>
        <v>3.4147404161361697E-3</v>
      </c>
    </row>
    <row r="629" spans="1:14">
      <c r="A629" s="125" t="s">
        <v>97</v>
      </c>
      <c r="B629" s="125" t="s">
        <v>232</v>
      </c>
      <c r="C629" s="125" t="s">
        <v>233</v>
      </c>
      <c r="D629" s="125" t="s">
        <v>95</v>
      </c>
      <c r="E629" s="126">
        <v>897.88580000000002</v>
      </c>
      <c r="F629" s="126" t="s">
        <v>199</v>
      </c>
      <c r="G629" s="125" t="s">
        <v>582</v>
      </c>
      <c r="H629" s="126">
        <v>738909</v>
      </c>
      <c r="I629" s="126">
        <v>478</v>
      </c>
      <c r="J629" s="126">
        <v>513</v>
      </c>
      <c r="K629" s="126">
        <v>1.0871459700000001E-2</v>
      </c>
      <c r="L629" s="126">
        <f t="shared" si="18"/>
        <v>9.7613292899022603</v>
      </c>
      <c r="M629" s="126">
        <v>1</v>
      </c>
      <c r="N629" s="126">
        <f t="shared" si="19"/>
        <v>9.7613292899022603</v>
      </c>
    </row>
    <row r="630" spans="1:14">
      <c r="A630" s="125" t="s">
        <v>97</v>
      </c>
      <c r="B630" s="125" t="s">
        <v>232</v>
      </c>
      <c r="C630" s="125" t="s">
        <v>233</v>
      </c>
      <c r="D630" s="125" t="s">
        <v>96</v>
      </c>
      <c r="E630" s="126">
        <v>35.335900000000002</v>
      </c>
      <c r="F630" s="126" t="s">
        <v>199</v>
      </c>
      <c r="G630" s="125" t="s">
        <v>582</v>
      </c>
      <c r="H630" s="126">
        <v>738909</v>
      </c>
      <c r="I630" s="126">
        <v>478</v>
      </c>
      <c r="J630" s="126">
        <v>513</v>
      </c>
      <c r="K630" s="126">
        <v>1.0871459700000001E-2</v>
      </c>
      <c r="L630" s="126">
        <f t="shared" si="18"/>
        <v>0.38415281281323005</v>
      </c>
      <c r="M630" s="126">
        <v>1</v>
      </c>
      <c r="N630" s="126">
        <f t="shared" si="19"/>
        <v>0.38415281281323005</v>
      </c>
    </row>
    <row r="631" spans="1:14">
      <c r="A631" s="125" t="s">
        <v>97</v>
      </c>
      <c r="B631" s="125" t="s">
        <v>234</v>
      </c>
      <c r="C631" s="125" t="s">
        <v>235</v>
      </c>
      <c r="D631" s="125" t="s">
        <v>95</v>
      </c>
      <c r="E631" s="126">
        <v>1142.4069999999999</v>
      </c>
      <c r="F631" s="126" t="s">
        <v>199</v>
      </c>
      <c r="G631" s="125" t="s">
        <v>582</v>
      </c>
      <c r="H631" s="126">
        <v>738909</v>
      </c>
      <c r="I631" s="126">
        <v>478</v>
      </c>
      <c r="J631" s="126">
        <v>513</v>
      </c>
      <c r="K631" s="126">
        <v>1.0871459700000001E-2</v>
      </c>
      <c r="L631" s="126">
        <f t="shared" si="18"/>
        <v>12.419631661497901</v>
      </c>
      <c r="M631" s="126">
        <v>1</v>
      </c>
      <c r="N631" s="126">
        <f t="shared" si="19"/>
        <v>12.419631661497901</v>
      </c>
    </row>
    <row r="632" spans="1:14">
      <c r="A632" s="125" t="s">
        <v>97</v>
      </c>
      <c r="B632" s="125" t="s">
        <v>234</v>
      </c>
      <c r="C632" s="125" t="s">
        <v>235</v>
      </c>
      <c r="D632" s="125" t="s">
        <v>96</v>
      </c>
      <c r="E632" s="126">
        <v>43.028440000000003</v>
      </c>
      <c r="F632" s="126" t="s">
        <v>199</v>
      </c>
      <c r="G632" s="125" t="s">
        <v>582</v>
      </c>
      <c r="H632" s="126">
        <v>738909</v>
      </c>
      <c r="I632" s="126">
        <v>478</v>
      </c>
      <c r="J632" s="126">
        <v>513</v>
      </c>
      <c r="K632" s="126">
        <v>1.0871459700000001E-2</v>
      </c>
      <c r="L632" s="126">
        <f t="shared" si="18"/>
        <v>0.46778195141386808</v>
      </c>
      <c r="M632" s="126">
        <v>1</v>
      </c>
      <c r="N632" s="126">
        <f t="shared" si="19"/>
        <v>0.46778195141386808</v>
      </c>
    </row>
    <row r="633" spans="1:14">
      <c r="A633" s="125" t="s">
        <v>97</v>
      </c>
      <c r="B633" s="125" t="s">
        <v>236</v>
      </c>
      <c r="C633" s="125" t="s">
        <v>237</v>
      </c>
      <c r="D633" s="125" t="s">
        <v>95</v>
      </c>
      <c r="E633" s="126">
        <v>0.15654380000000001</v>
      </c>
      <c r="F633" s="126" t="s">
        <v>199</v>
      </c>
      <c r="G633" s="125" t="s">
        <v>582</v>
      </c>
      <c r="H633" s="126">
        <v>738909</v>
      </c>
      <c r="I633" s="126">
        <v>478</v>
      </c>
      <c r="J633" s="126">
        <v>513</v>
      </c>
      <c r="K633" s="126">
        <v>1.0871459700000001E-2</v>
      </c>
      <c r="L633" s="126">
        <f t="shared" si="18"/>
        <v>1.7018596129848601E-3</v>
      </c>
      <c r="M633" s="126">
        <v>1</v>
      </c>
      <c r="N633" s="126">
        <f t="shared" si="19"/>
        <v>1.7018596129848601E-3</v>
      </c>
    </row>
    <row r="634" spans="1:14">
      <c r="A634" s="125" t="s">
        <v>97</v>
      </c>
      <c r="B634" s="125" t="s">
        <v>236</v>
      </c>
      <c r="C634" s="125" t="s">
        <v>237</v>
      </c>
      <c r="D634" s="125" t="s">
        <v>96</v>
      </c>
      <c r="E634" s="126">
        <v>0.1298464</v>
      </c>
      <c r="F634" s="126" t="s">
        <v>199</v>
      </c>
      <c r="G634" s="125" t="s">
        <v>582</v>
      </c>
      <c r="H634" s="126">
        <v>738909</v>
      </c>
      <c r="I634" s="126">
        <v>478</v>
      </c>
      <c r="J634" s="126">
        <v>513</v>
      </c>
      <c r="K634" s="126">
        <v>1.0871459700000001E-2</v>
      </c>
      <c r="L634" s="126">
        <f t="shared" si="18"/>
        <v>1.4116199047900801E-3</v>
      </c>
      <c r="M634" s="126">
        <v>1</v>
      </c>
      <c r="N634" s="126">
        <f t="shared" si="19"/>
        <v>1.4116199047900801E-3</v>
      </c>
    </row>
    <row r="635" spans="1:14">
      <c r="A635" s="125" t="s">
        <v>97</v>
      </c>
      <c r="B635" s="125" t="s">
        <v>238</v>
      </c>
      <c r="C635" s="125" t="s">
        <v>239</v>
      </c>
      <c r="D635" s="125" t="s">
        <v>95</v>
      </c>
      <c r="E635" s="126">
        <v>7.1477260000000001E-2</v>
      </c>
      <c r="F635" s="126" t="s">
        <v>199</v>
      </c>
      <c r="G635" s="125" t="s">
        <v>582</v>
      </c>
      <c r="H635" s="126">
        <v>738909</v>
      </c>
      <c r="I635" s="126">
        <v>478</v>
      </c>
      <c r="J635" s="126">
        <v>513</v>
      </c>
      <c r="K635" s="126">
        <v>1.0871459700000001E-2</v>
      </c>
      <c r="L635" s="126">
        <f t="shared" si="18"/>
        <v>7.7706215155642206E-4</v>
      </c>
      <c r="M635" s="126">
        <v>1</v>
      </c>
      <c r="N635" s="126">
        <f t="shared" si="19"/>
        <v>7.7706215155642206E-4</v>
      </c>
    </row>
    <row r="636" spans="1:14">
      <c r="A636" s="125" t="s">
        <v>97</v>
      </c>
      <c r="B636" s="125" t="s">
        <v>238</v>
      </c>
      <c r="C636" s="125" t="s">
        <v>239</v>
      </c>
      <c r="D636" s="125" t="s">
        <v>96</v>
      </c>
      <c r="E636" s="126">
        <v>4.3829710000000001E-2</v>
      </c>
      <c r="F636" s="126" t="s">
        <v>199</v>
      </c>
      <c r="G636" s="125" t="s">
        <v>582</v>
      </c>
      <c r="H636" s="126">
        <v>738909</v>
      </c>
      <c r="I636" s="126">
        <v>478</v>
      </c>
      <c r="J636" s="126">
        <v>513</v>
      </c>
      <c r="K636" s="126">
        <v>1.0871459700000001E-2</v>
      </c>
      <c r="L636" s="126">
        <f t="shared" si="18"/>
        <v>4.7649292592768703E-4</v>
      </c>
      <c r="M636" s="126">
        <v>1</v>
      </c>
      <c r="N636" s="126">
        <f t="shared" si="19"/>
        <v>4.7649292592768703E-4</v>
      </c>
    </row>
    <row r="637" spans="1:14">
      <c r="A637" s="125" t="s">
        <v>97</v>
      </c>
      <c r="B637" s="125" t="s">
        <v>242</v>
      </c>
      <c r="C637" s="125" t="s">
        <v>243</v>
      </c>
      <c r="D637" s="125" t="s">
        <v>95</v>
      </c>
      <c r="E637" s="126">
        <v>4.8977890000000003E-2</v>
      </c>
      <c r="F637" s="126" t="s">
        <v>183</v>
      </c>
      <c r="G637" s="125" t="s">
        <v>591</v>
      </c>
      <c r="H637" s="126">
        <v>738909</v>
      </c>
      <c r="I637" s="126">
        <v>478</v>
      </c>
      <c r="J637" s="126">
        <v>513</v>
      </c>
      <c r="K637" s="126">
        <v>6.4827814999999997E-3</v>
      </c>
      <c r="L637" s="126">
        <f t="shared" si="18"/>
        <v>3.17512959201035E-4</v>
      </c>
      <c r="M637" s="126">
        <v>1</v>
      </c>
      <c r="N637" s="126">
        <f t="shared" si="19"/>
        <v>3.17512959201035E-4</v>
      </c>
    </row>
    <row r="638" spans="1:14">
      <c r="A638" s="125" t="s">
        <v>97</v>
      </c>
      <c r="B638" s="125" t="s">
        <v>242</v>
      </c>
      <c r="C638" s="125" t="s">
        <v>243</v>
      </c>
      <c r="D638" s="125" t="s">
        <v>96</v>
      </c>
      <c r="E638" s="126">
        <v>0.10289760000000001</v>
      </c>
      <c r="F638" s="126" t="s">
        <v>183</v>
      </c>
      <c r="G638" s="125" t="s">
        <v>591</v>
      </c>
      <c r="H638" s="126">
        <v>738909</v>
      </c>
      <c r="I638" s="126">
        <v>478</v>
      </c>
      <c r="J638" s="126">
        <v>513</v>
      </c>
      <c r="K638" s="126">
        <v>6.4827814999999997E-3</v>
      </c>
      <c r="L638" s="126">
        <f t="shared" si="18"/>
        <v>6.6706265767440002E-4</v>
      </c>
      <c r="M638" s="126">
        <v>1</v>
      </c>
      <c r="N638" s="126">
        <f t="shared" si="19"/>
        <v>6.6706265767440002E-4</v>
      </c>
    </row>
    <row r="639" spans="1:14">
      <c r="A639" s="125" t="s">
        <v>97</v>
      </c>
      <c r="B639" s="125" t="s">
        <v>244</v>
      </c>
      <c r="C639" s="125" t="s">
        <v>245</v>
      </c>
      <c r="D639" s="125" t="s">
        <v>95</v>
      </c>
      <c r="E639" s="126">
        <v>0.33257949999999997</v>
      </c>
      <c r="F639" s="126" t="s">
        <v>183</v>
      </c>
      <c r="G639" s="125" t="s">
        <v>591</v>
      </c>
      <c r="H639" s="126">
        <v>738909</v>
      </c>
      <c r="I639" s="126">
        <v>478</v>
      </c>
      <c r="J639" s="126">
        <v>513</v>
      </c>
      <c r="K639" s="126">
        <v>6.4827814999999997E-3</v>
      </c>
      <c r="L639" s="126">
        <f t="shared" si="18"/>
        <v>2.1560402298792499E-3</v>
      </c>
      <c r="M639" s="126">
        <v>1</v>
      </c>
      <c r="N639" s="126">
        <f t="shared" si="19"/>
        <v>2.1560402298792499E-3</v>
      </c>
    </row>
    <row r="640" spans="1:14">
      <c r="A640" s="125" t="s">
        <v>97</v>
      </c>
      <c r="B640" s="125" t="s">
        <v>244</v>
      </c>
      <c r="C640" s="125" t="s">
        <v>245</v>
      </c>
      <c r="D640" s="125" t="s">
        <v>96</v>
      </c>
      <c r="E640" s="126">
        <v>0.43670439999999999</v>
      </c>
      <c r="F640" s="126" t="s">
        <v>183</v>
      </c>
      <c r="G640" s="125" t="s">
        <v>591</v>
      </c>
      <c r="H640" s="126">
        <v>738909</v>
      </c>
      <c r="I640" s="126">
        <v>478</v>
      </c>
      <c r="J640" s="126">
        <v>513</v>
      </c>
      <c r="K640" s="126">
        <v>6.4827814999999997E-3</v>
      </c>
      <c r="L640" s="126">
        <f t="shared" si="18"/>
        <v>2.8310592052885998E-3</v>
      </c>
      <c r="M640" s="126">
        <v>1</v>
      </c>
      <c r="N640" s="126">
        <f t="shared" si="19"/>
        <v>2.8310592052885998E-3</v>
      </c>
    </row>
    <row r="641" spans="1:14">
      <c r="A641" s="125" t="s">
        <v>97</v>
      </c>
      <c r="B641" s="125" t="s">
        <v>246</v>
      </c>
      <c r="C641" s="125" t="s">
        <v>247</v>
      </c>
      <c r="D641" s="125" t="s">
        <v>95</v>
      </c>
      <c r="E641" s="126">
        <v>2.127503E-2</v>
      </c>
      <c r="F641" s="126" t="s">
        <v>190</v>
      </c>
      <c r="G641" s="125" t="s">
        <v>583</v>
      </c>
      <c r="H641" s="126">
        <v>738909</v>
      </c>
      <c r="I641" s="126">
        <v>478</v>
      </c>
      <c r="J641" s="126">
        <v>513</v>
      </c>
      <c r="K641" s="126">
        <v>1.03268339E-2</v>
      </c>
      <c r="L641" s="126">
        <f t="shared" si="18"/>
        <v>2.1970370102751701E-4</v>
      </c>
      <c r="M641" s="126">
        <v>1</v>
      </c>
      <c r="N641" s="126">
        <f t="shared" si="19"/>
        <v>2.1970370102751701E-4</v>
      </c>
    </row>
    <row r="642" spans="1:14">
      <c r="A642" s="125" t="s">
        <v>97</v>
      </c>
      <c r="B642" s="125" t="s">
        <v>246</v>
      </c>
      <c r="C642" s="125" t="s">
        <v>247</v>
      </c>
      <c r="D642" s="125" t="s">
        <v>96</v>
      </c>
      <c r="E642" s="126">
        <v>3.3107780000000003E-2</v>
      </c>
      <c r="F642" s="126" t="s">
        <v>190</v>
      </c>
      <c r="G642" s="125" t="s">
        <v>583</v>
      </c>
      <c r="H642" s="126">
        <v>738909</v>
      </c>
      <c r="I642" s="126">
        <v>478</v>
      </c>
      <c r="J642" s="126">
        <v>513</v>
      </c>
      <c r="K642" s="126">
        <v>1.03268339E-2</v>
      </c>
      <c r="L642" s="126">
        <f t="shared" si="18"/>
        <v>3.4189854485774203E-4</v>
      </c>
      <c r="M642" s="126">
        <v>1</v>
      </c>
      <c r="N642" s="126">
        <f t="shared" si="19"/>
        <v>3.4189854485774203E-4</v>
      </c>
    </row>
    <row r="643" spans="1:14">
      <c r="A643" s="125" t="s">
        <v>97</v>
      </c>
      <c r="B643" s="125" t="s">
        <v>249</v>
      </c>
      <c r="C643" s="125" t="s">
        <v>250</v>
      </c>
      <c r="D643" s="125" t="s">
        <v>95</v>
      </c>
      <c r="E643" s="126">
        <v>0.27448289999999997</v>
      </c>
      <c r="F643" s="126" t="s">
        <v>251</v>
      </c>
      <c r="G643" s="125" t="s">
        <v>612</v>
      </c>
      <c r="H643" s="126">
        <v>738909</v>
      </c>
      <c r="I643" s="126">
        <v>478</v>
      </c>
      <c r="J643" s="126">
        <v>513</v>
      </c>
      <c r="K643" s="126">
        <v>4.1708400000000002E-4</v>
      </c>
      <c r="L643" s="126">
        <f t="shared" si="18"/>
        <v>1.1448242586359999E-4</v>
      </c>
      <c r="M643" s="126">
        <v>1</v>
      </c>
      <c r="N643" s="126">
        <f t="shared" si="19"/>
        <v>1.1448242586359999E-4</v>
      </c>
    </row>
    <row r="644" spans="1:14">
      <c r="A644" s="125" t="s">
        <v>97</v>
      </c>
      <c r="B644" s="125" t="s">
        <v>249</v>
      </c>
      <c r="C644" s="125" t="s">
        <v>250</v>
      </c>
      <c r="D644" s="125" t="s">
        <v>96</v>
      </c>
      <c r="E644" s="126">
        <v>17.606960000000001</v>
      </c>
      <c r="F644" s="126" t="s">
        <v>251</v>
      </c>
      <c r="G644" s="125" t="s">
        <v>612</v>
      </c>
      <c r="H644" s="126">
        <v>738909</v>
      </c>
      <c r="I644" s="126">
        <v>478</v>
      </c>
      <c r="J644" s="126">
        <v>513</v>
      </c>
      <c r="K644" s="126">
        <v>4.1708400000000002E-4</v>
      </c>
      <c r="L644" s="126">
        <f t="shared" ref="L644:L707" si="20">E644*K644</f>
        <v>7.3435813046400008E-3</v>
      </c>
      <c r="M644" s="126">
        <v>1</v>
      </c>
      <c r="N644" s="126">
        <f t="shared" ref="N644:N707" si="21">L644*M644</f>
        <v>7.3435813046400008E-3</v>
      </c>
    </row>
    <row r="645" spans="1:14">
      <c r="A645" s="125" t="s">
        <v>97</v>
      </c>
      <c r="B645" s="125" t="s">
        <v>252</v>
      </c>
      <c r="C645" s="125" t="s">
        <v>253</v>
      </c>
      <c r="D645" s="125" t="s">
        <v>95</v>
      </c>
      <c r="E645" s="126">
        <v>6.6340739999999995E-2</v>
      </c>
      <c r="F645" s="126" t="s">
        <v>206</v>
      </c>
      <c r="G645" s="125" t="s">
        <v>613</v>
      </c>
      <c r="H645" s="126">
        <v>738909</v>
      </c>
      <c r="I645" s="126">
        <v>478</v>
      </c>
      <c r="J645" s="126">
        <v>513</v>
      </c>
      <c r="K645" s="126">
        <v>4.4863092999999996E-3</v>
      </c>
      <c r="L645" s="126">
        <f t="shared" si="20"/>
        <v>2.9762507883088196E-4</v>
      </c>
      <c r="M645" s="126">
        <v>1</v>
      </c>
      <c r="N645" s="126">
        <f t="shared" si="21"/>
        <v>2.9762507883088196E-4</v>
      </c>
    </row>
    <row r="646" spans="1:14">
      <c r="A646" s="125" t="s">
        <v>97</v>
      </c>
      <c r="B646" s="125" t="s">
        <v>252</v>
      </c>
      <c r="C646" s="125" t="s">
        <v>253</v>
      </c>
      <c r="D646" s="125" t="s">
        <v>96</v>
      </c>
      <c r="E646" s="126">
        <v>0.4076188</v>
      </c>
      <c r="F646" s="126" t="s">
        <v>206</v>
      </c>
      <c r="G646" s="125" t="s">
        <v>613</v>
      </c>
      <c r="H646" s="126">
        <v>738909</v>
      </c>
      <c r="I646" s="126">
        <v>478</v>
      </c>
      <c r="J646" s="126">
        <v>513</v>
      </c>
      <c r="K646" s="126">
        <v>4.4863092999999996E-3</v>
      </c>
      <c r="L646" s="126">
        <f t="shared" si="20"/>
        <v>1.8287040132948398E-3</v>
      </c>
      <c r="M646" s="126">
        <v>1</v>
      </c>
      <c r="N646" s="126">
        <f t="shared" si="21"/>
        <v>1.8287040132948398E-3</v>
      </c>
    </row>
    <row r="647" spans="1:14">
      <c r="A647" s="125" t="s">
        <v>97</v>
      </c>
      <c r="B647" s="125" t="s">
        <v>254</v>
      </c>
      <c r="C647" s="125" t="s">
        <v>255</v>
      </c>
      <c r="D647" s="125" t="s">
        <v>95</v>
      </c>
      <c r="E647" s="126">
        <v>0.66060850000000004</v>
      </c>
      <c r="F647" s="126" t="s">
        <v>190</v>
      </c>
      <c r="G647" s="125" t="s">
        <v>583</v>
      </c>
      <c r="H647" s="126">
        <v>738909</v>
      </c>
      <c r="I647" s="126">
        <v>478</v>
      </c>
      <c r="J647" s="126">
        <v>513</v>
      </c>
      <c r="K647" s="126">
        <v>1.03268339E-2</v>
      </c>
      <c r="L647" s="126">
        <f t="shared" si="20"/>
        <v>6.8219942524281509E-3</v>
      </c>
      <c r="M647" s="126">
        <v>1</v>
      </c>
      <c r="N647" s="126">
        <f t="shared" si="21"/>
        <v>6.8219942524281509E-3</v>
      </c>
    </row>
    <row r="648" spans="1:14">
      <c r="A648" s="125" t="s">
        <v>97</v>
      </c>
      <c r="B648" s="125" t="s">
        <v>254</v>
      </c>
      <c r="C648" s="125" t="s">
        <v>255</v>
      </c>
      <c r="D648" s="125" t="s">
        <v>96</v>
      </c>
      <c r="E648" s="126">
        <v>25.689060000000001</v>
      </c>
      <c r="F648" s="126" t="s">
        <v>190</v>
      </c>
      <c r="G648" s="125" t="s">
        <v>583</v>
      </c>
      <c r="H648" s="126">
        <v>738909</v>
      </c>
      <c r="I648" s="126">
        <v>478</v>
      </c>
      <c r="J648" s="126">
        <v>513</v>
      </c>
      <c r="K648" s="126">
        <v>1.03268339E-2</v>
      </c>
      <c r="L648" s="126">
        <f t="shared" si="20"/>
        <v>0.265286655667134</v>
      </c>
      <c r="M648" s="126">
        <v>1</v>
      </c>
      <c r="N648" s="126">
        <f t="shared" si="21"/>
        <v>0.265286655667134</v>
      </c>
    </row>
    <row r="649" spans="1:14">
      <c r="A649" s="125" t="s">
        <v>97</v>
      </c>
      <c r="B649" s="125" t="s">
        <v>256</v>
      </c>
      <c r="C649" s="125" t="s">
        <v>257</v>
      </c>
      <c r="D649" s="125" t="s">
        <v>95</v>
      </c>
      <c r="E649" s="126">
        <v>1.048633E-3</v>
      </c>
      <c r="F649" s="126" t="s">
        <v>199</v>
      </c>
      <c r="G649" s="125" t="s">
        <v>582</v>
      </c>
      <c r="H649" s="126">
        <v>738909</v>
      </c>
      <c r="I649" s="126">
        <v>478</v>
      </c>
      <c r="J649" s="126">
        <v>513</v>
      </c>
      <c r="K649" s="126">
        <v>1.0871459700000001E-2</v>
      </c>
      <c r="L649" s="126">
        <f t="shared" si="20"/>
        <v>1.1400171399590101E-5</v>
      </c>
      <c r="M649" s="126">
        <v>1</v>
      </c>
      <c r="N649" s="126">
        <f t="shared" si="21"/>
        <v>1.1400171399590101E-5</v>
      </c>
    </row>
    <row r="650" spans="1:14">
      <c r="A650" s="125" t="s">
        <v>97</v>
      </c>
      <c r="B650" s="125" t="s">
        <v>256</v>
      </c>
      <c r="C650" s="125" t="s">
        <v>257</v>
      </c>
      <c r="D650" s="125" t="s">
        <v>96</v>
      </c>
      <c r="E650" s="126">
        <v>2.472566E-2</v>
      </c>
      <c r="F650" s="126" t="s">
        <v>199</v>
      </c>
      <c r="G650" s="125" t="s">
        <v>582</v>
      </c>
      <c r="H650" s="126">
        <v>738909</v>
      </c>
      <c r="I650" s="126">
        <v>478</v>
      </c>
      <c r="J650" s="126">
        <v>513</v>
      </c>
      <c r="K650" s="126">
        <v>1.0871459700000001E-2</v>
      </c>
      <c r="L650" s="126">
        <f t="shared" si="20"/>
        <v>2.6880401624590201E-4</v>
      </c>
      <c r="M650" s="126">
        <v>1</v>
      </c>
      <c r="N650" s="126">
        <f t="shared" si="21"/>
        <v>2.6880401624590201E-4</v>
      </c>
    </row>
    <row r="651" spans="1:14">
      <c r="A651" s="125" t="s">
        <v>97</v>
      </c>
      <c r="B651" s="125" t="s">
        <v>258</v>
      </c>
      <c r="C651" s="125" t="s">
        <v>259</v>
      </c>
      <c r="D651" s="125" t="s">
        <v>95</v>
      </c>
      <c r="E651" s="126">
        <v>0.1806498</v>
      </c>
      <c r="F651" s="126" t="s">
        <v>260</v>
      </c>
      <c r="G651" s="125" t="s">
        <v>614</v>
      </c>
      <c r="H651" s="126">
        <v>738909</v>
      </c>
      <c r="I651" s="126">
        <v>478</v>
      </c>
      <c r="J651" s="126">
        <v>513</v>
      </c>
      <c r="K651" s="126">
        <v>8.2879152000000008E-3</v>
      </c>
      <c r="L651" s="126">
        <f t="shared" si="20"/>
        <v>1.49721022329696E-3</v>
      </c>
      <c r="M651" s="126">
        <v>1</v>
      </c>
      <c r="N651" s="126">
        <f t="shared" si="21"/>
        <v>1.49721022329696E-3</v>
      </c>
    </row>
    <row r="652" spans="1:14">
      <c r="A652" s="125" t="s">
        <v>97</v>
      </c>
      <c r="B652" s="125" t="s">
        <v>258</v>
      </c>
      <c r="C652" s="125" t="s">
        <v>259</v>
      </c>
      <c r="D652" s="125" t="s">
        <v>96</v>
      </c>
      <c r="E652" s="126">
        <v>5.9406040000000004</v>
      </c>
      <c r="F652" s="126" t="s">
        <v>260</v>
      </c>
      <c r="G652" s="125" t="s">
        <v>614</v>
      </c>
      <c r="H652" s="126">
        <v>738909</v>
      </c>
      <c r="I652" s="126">
        <v>478</v>
      </c>
      <c r="J652" s="126">
        <v>513</v>
      </c>
      <c r="K652" s="126">
        <v>8.2879152000000008E-3</v>
      </c>
      <c r="L652" s="126">
        <f t="shared" si="20"/>
        <v>4.9235222188780806E-2</v>
      </c>
      <c r="M652" s="126">
        <v>1</v>
      </c>
      <c r="N652" s="126">
        <f t="shared" si="21"/>
        <v>4.9235222188780806E-2</v>
      </c>
    </row>
    <row r="653" spans="1:14">
      <c r="A653" s="125" t="s">
        <v>97</v>
      </c>
      <c r="B653" s="125" t="s">
        <v>261</v>
      </c>
      <c r="C653" s="125" t="s">
        <v>262</v>
      </c>
      <c r="D653" s="125" t="s">
        <v>95</v>
      </c>
      <c r="E653" s="126">
        <v>0.48631570000000002</v>
      </c>
      <c r="F653" s="126" t="s">
        <v>183</v>
      </c>
      <c r="G653" s="125" t="s">
        <v>591</v>
      </c>
      <c r="H653" s="126">
        <v>738909</v>
      </c>
      <c r="I653" s="126">
        <v>478</v>
      </c>
      <c r="J653" s="126">
        <v>513</v>
      </c>
      <c r="K653" s="126">
        <v>6.4827814999999997E-3</v>
      </c>
      <c r="L653" s="126">
        <f t="shared" si="20"/>
        <v>3.1526784231195502E-3</v>
      </c>
      <c r="M653" s="126">
        <v>1</v>
      </c>
      <c r="N653" s="126">
        <f t="shared" si="21"/>
        <v>3.1526784231195502E-3</v>
      </c>
    </row>
    <row r="654" spans="1:14">
      <c r="A654" s="125" t="s">
        <v>97</v>
      </c>
      <c r="B654" s="125" t="s">
        <v>261</v>
      </c>
      <c r="C654" s="125" t="s">
        <v>262</v>
      </c>
      <c r="D654" s="125" t="s">
        <v>96</v>
      </c>
      <c r="E654" s="126">
        <v>21.7958</v>
      </c>
      <c r="F654" s="126" t="s">
        <v>183</v>
      </c>
      <c r="G654" s="125" t="s">
        <v>591</v>
      </c>
      <c r="H654" s="126">
        <v>738909</v>
      </c>
      <c r="I654" s="126">
        <v>478</v>
      </c>
      <c r="J654" s="126">
        <v>513</v>
      </c>
      <c r="K654" s="126">
        <v>6.4827814999999997E-3</v>
      </c>
      <c r="L654" s="126">
        <f t="shared" si="20"/>
        <v>0.14129740901769999</v>
      </c>
      <c r="M654" s="126">
        <v>1</v>
      </c>
      <c r="N654" s="126">
        <f t="shared" si="21"/>
        <v>0.14129740901769999</v>
      </c>
    </row>
    <row r="655" spans="1:14">
      <c r="A655" s="125" t="s">
        <v>97</v>
      </c>
      <c r="B655" s="125" t="s">
        <v>263</v>
      </c>
      <c r="C655" s="125" t="s">
        <v>264</v>
      </c>
      <c r="D655" s="125" t="s">
        <v>95</v>
      </c>
      <c r="E655" s="126">
        <v>2.4442929999999999E-4</v>
      </c>
      <c r="F655" s="126" t="s">
        <v>265</v>
      </c>
      <c r="G655" s="125" t="s">
        <v>615</v>
      </c>
      <c r="H655" s="126">
        <v>738909</v>
      </c>
      <c r="I655" s="126">
        <v>478</v>
      </c>
      <c r="J655" s="126">
        <v>513</v>
      </c>
      <c r="K655" s="126">
        <v>5.0843957E-3</v>
      </c>
      <c r="L655" s="126">
        <f t="shared" si="20"/>
        <v>1.2427752818740099E-6</v>
      </c>
      <c r="M655" s="126">
        <v>1</v>
      </c>
      <c r="N655" s="126">
        <f t="shared" si="21"/>
        <v>1.2427752818740099E-6</v>
      </c>
    </row>
    <row r="656" spans="1:14">
      <c r="A656" s="125" t="s">
        <v>97</v>
      </c>
      <c r="B656" s="125" t="s">
        <v>263</v>
      </c>
      <c r="C656" s="125" t="s">
        <v>264</v>
      </c>
      <c r="D656" s="125" t="s">
        <v>96</v>
      </c>
      <c r="E656" s="126">
        <v>4.744084E-3</v>
      </c>
      <c r="F656" s="126" t="s">
        <v>265</v>
      </c>
      <c r="G656" s="125" t="s">
        <v>615</v>
      </c>
      <c r="H656" s="126">
        <v>738909</v>
      </c>
      <c r="I656" s="126">
        <v>478</v>
      </c>
      <c r="J656" s="126">
        <v>513</v>
      </c>
      <c r="K656" s="126">
        <v>5.0843957E-3</v>
      </c>
      <c r="L656" s="126">
        <f t="shared" si="20"/>
        <v>2.41208002900388E-5</v>
      </c>
      <c r="M656" s="126">
        <v>1</v>
      </c>
      <c r="N656" s="126">
        <f t="shared" si="21"/>
        <v>2.41208002900388E-5</v>
      </c>
    </row>
    <row r="657" spans="1:14">
      <c r="A657" s="125" t="s">
        <v>97</v>
      </c>
      <c r="B657" s="125" t="s">
        <v>266</v>
      </c>
      <c r="C657" s="125" t="s">
        <v>267</v>
      </c>
      <c r="D657" s="125" t="s">
        <v>95</v>
      </c>
      <c r="E657" s="126">
        <v>0.42861779999999999</v>
      </c>
      <c r="F657" s="126" t="s">
        <v>268</v>
      </c>
      <c r="G657" s="125" t="s">
        <v>587</v>
      </c>
      <c r="H657" s="126">
        <v>738909</v>
      </c>
      <c r="I657" s="126">
        <v>478</v>
      </c>
      <c r="J657" s="126">
        <v>513</v>
      </c>
      <c r="K657" s="126">
        <v>6.9070724000000003E-3</v>
      </c>
      <c r="L657" s="126">
        <f t="shared" si="20"/>
        <v>2.9604941765287202E-3</v>
      </c>
      <c r="M657" s="126">
        <v>1</v>
      </c>
      <c r="N657" s="126">
        <f t="shared" si="21"/>
        <v>2.9604941765287202E-3</v>
      </c>
    </row>
    <row r="658" spans="1:14">
      <c r="A658" s="125" t="s">
        <v>97</v>
      </c>
      <c r="B658" s="125" t="s">
        <v>266</v>
      </c>
      <c r="C658" s="125" t="s">
        <v>267</v>
      </c>
      <c r="D658" s="125" t="s">
        <v>96</v>
      </c>
      <c r="E658" s="126">
        <v>12.614459999999999</v>
      </c>
      <c r="F658" s="126" t="s">
        <v>268</v>
      </c>
      <c r="G658" s="125" t="s">
        <v>587</v>
      </c>
      <c r="H658" s="126">
        <v>738909</v>
      </c>
      <c r="I658" s="126">
        <v>478</v>
      </c>
      <c r="J658" s="126">
        <v>513</v>
      </c>
      <c r="K658" s="126">
        <v>6.9070724000000003E-3</v>
      </c>
      <c r="L658" s="126">
        <f t="shared" si="20"/>
        <v>8.7128988506903995E-2</v>
      </c>
      <c r="M658" s="126">
        <v>1</v>
      </c>
      <c r="N658" s="126">
        <f t="shared" si="21"/>
        <v>8.7128988506903995E-2</v>
      </c>
    </row>
    <row r="659" spans="1:14">
      <c r="A659" s="125" t="s">
        <v>97</v>
      </c>
      <c r="B659" s="125" t="s">
        <v>269</v>
      </c>
      <c r="C659" s="125" t="s">
        <v>270</v>
      </c>
      <c r="D659" s="125" t="s">
        <v>95</v>
      </c>
      <c r="E659" s="126">
        <v>0.87269010000000002</v>
      </c>
      <c r="F659" s="126" t="s">
        <v>183</v>
      </c>
      <c r="G659" s="125" t="s">
        <v>591</v>
      </c>
      <c r="H659" s="126">
        <v>738909</v>
      </c>
      <c r="I659" s="126">
        <v>478</v>
      </c>
      <c r="J659" s="126">
        <v>513</v>
      </c>
      <c r="K659" s="126">
        <v>6.4827814999999997E-3</v>
      </c>
      <c r="L659" s="126">
        <f t="shared" si="20"/>
        <v>5.6574592355131499E-3</v>
      </c>
      <c r="M659" s="126">
        <v>1</v>
      </c>
      <c r="N659" s="126">
        <f t="shared" si="21"/>
        <v>5.6574592355131499E-3</v>
      </c>
    </row>
    <row r="660" spans="1:14">
      <c r="A660" s="125" t="s">
        <v>97</v>
      </c>
      <c r="B660" s="125" t="s">
        <v>269</v>
      </c>
      <c r="C660" s="125" t="s">
        <v>270</v>
      </c>
      <c r="D660" s="125" t="s">
        <v>96</v>
      </c>
      <c r="E660" s="126">
        <v>23.05678</v>
      </c>
      <c r="F660" s="126" t="s">
        <v>183</v>
      </c>
      <c r="G660" s="125" t="s">
        <v>591</v>
      </c>
      <c r="H660" s="126">
        <v>738909</v>
      </c>
      <c r="I660" s="126">
        <v>478</v>
      </c>
      <c r="J660" s="126">
        <v>513</v>
      </c>
      <c r="K660" s="126">
        <v>6.4827814999999997E-3</v>
      </c>
      <c r="L660" s="126">
        <f t="shared" si="20"/>
        <v>0.14947206683357001</v>
      </c>
      <c r="M660" s="126">
        <v>1</v>
      </c>
      <c r="N660" s="126">
        <f t="shared" si="21"/>
        <v>0.14947206683357001</v>
      </c>
    </row>
    <row r="661" spans="1:14">
      <c r="A661" s="125" t="s">
        <v>97</v>
      </c>
      <c r="B661" s="125" t="s">
        <v>271</v>
      </c>
      <c r="C661" s="125" t="s">
        <v>272</v>
      </c>
      <c r="D661" s="125" t="s">
        <v>95</v>
      </c>
      <c r="E661" s="126">
        <v>4.1403059999999998E-3</v>
      </c>
      <c r="F661" s="126" t="s">
        <v>273</v>
      </c>
      <c r="G661" s="125" t="s">
        <v>595</v>
      </c>
      <c r="H661" s="126">
        <v>738909</v>
      </c>
      <c r="I661" s="126">
        <v>478</v>
      </c>
      <c r="J661" s="126">
        <v>513</v>
      </c>
      <c r="K661" s="126">
        <v>9.4534440000000001E-4</v>
      </c>
      <c r="L661" s="126">
        <f t="shared" si="20"/>
        <v>3.9140150913864003E-6</v>
      </c>
      <c r="M661" s="126">
        <v>1</v>
      </c>
      <c r="N661" s="126">
        <f t="shared" si="21"/>
        <v>3.9140150913864003E-6</v>
      </c>
    </row>
    <row r="662" spans="1:14">
      <c r="A662" s="125" t="s">
        <v>97</v>
      </c>
      <c r="B662" s="125" t="s">
        <v>271</v>
      </c>
      <c r="C662" s="125" t="s">
        <v>272</v>
      </c>
      <c r="D662" s="125" t="s">
        <v>96</v>
      </c>
      <c r="E662" s="126">
        <v>9.1970930000000006E-2</v>
      </c>
      <c r="F662" s="126" t="s">
        <v>273</v>
      </c>
      <c r="G662" s="125" t="s">
        <v>595</v>
      </c>
      <c r="H662" s="126">
        <v>738909</v>
      </c>
      <c r="I662" s="126">
        <v>478</v>
      </c>
      <c r="J662" s="126">
        <v>513</v>
      </c>
      <c r="K662" s="126">
        <v>9.4534440000000001E-4</v>
      </c>
      <c r="L662" s="126">
        <f t="shared" si="20"/>
        <v>8.6944203638292006E-5</v>
      </c>
      <c r="M662" s="126">
        <v>1</v>
      </c>
      <c r="N662" s="126">
        <f t="shared" si="21"/>
        <v>8.6944203638292006E-5</v>
      </c>
    </row>
    <row r="663" spans="1:14">
      <c r="A663" s="125" t="s">
        <v>97</v>
      </c>
      <c r="B663" s="125" t="s">
        <v>274</v>
      </c>
      <c r="C663" s="125" t="s">
        <v>275</v>
      </c>
      <c r="D663" s="125" t="s">
        <v>95</v>
      </c>
      <c r="E663" s="126">
        <v>0.1117229</v>
      </c>
      <c r="F663" s="126" t="s">
        <v>199</v>
      </c>
      <c r="G663" s="125" t="s">
        <v>582</v>
      </c>
      <c r="H663" s="126">
        <v>738909</v>
      </c>
      <c r="I663" s="126">
        <v>478</v>
      </c>
      <c r="J663" s="126">
        <v>513</v>
      </c>
      <c r="K663" s="126">
        <v>1.0871459700000001E-2</v>
      </c>
      <c r="L663" s="126">
        <f t="shared" si="20"/>
        <v>1.2145910049171302E-3</v>
      </c>
      <c r="M663" s="126">
        <v>1</v>
      </c>
      <c r="N663" s="126">
        <f t="shared" si="21"/>
        <v>1.2145910049171302E-3</v>
      </c>
    </row>
    <row r="664" spans="1:14">
      <c r="A664" s="125" t="s">
        <v>97</v>
      </c>
      <c r="B664" s="125" t="s">
        <v>274</v>
      </c>
      <c r="C664" s="125" t="s">
        <v>275</v>
      </c>
      <c r="D664" s="125" t="s">
        <v>96</v>
      </c>
      <c r="E664" s="126">
        <v>3.0541779999999998</v>
      </c>
      <c r="F664" s="126" t="s">
        <v>199</v>
      </c>
      <c r="G664" s="125" t="s">
        <v>582</v>
      </c>
      <c r="H664" s="126">
        <v>738909</v>
      </c>
      <c r="I664" s="126">
        <v>478</v>
      </c>
      <c r="J664" s="126">
        <v>513</v>
      </c>
      <c r="K664" s="126">
        <v>1.0871459700000001E-2</v>
      </c>
      <c r="L664" s="126">
        <f t="shared" si="20"/>
        <v>3.3203373043626604E-2</v>
      </c>
      <c r="M664" s="126">
        <v>1</v>
      </c>
      <c r="N664" s="126">
        <f t="shared" si="21"/>
        <v>3.3203373043626604E-2</v>
      </c>
    </row>
    <row r="665" spans="1:14">
      <c r="A665" s="125" t="s">
        <v>97</v>
      </c>
      <c r="B665" s="125" t="s">
        <v>276</v>
      </c>
      <c r="C665" s="125" t="s">
        <v>277</v>
      </c>
      <c r="D665" s="125" t="s">
        <v>95</v>
      </c>
      <c r="E665" s="126">
        <v>0.90082010000000001</v>
      </c>
      <c r="F665" s="126" t="s">
        <v>251</v>
      </c>
      <c r="G665" s="125" t="s">
        <v>612</v>
      </c>
      <c r="H665" s="126">
        <v>738909</v>
      </c>
      <c r="I665" s="126">
        <v>478</v>
      </c>
      <c r="J665" s="126">
        <v>513</v>
      </c>
      <c r="K665" s="126">
        <v>4.1708400000000002E-4</v>
      </c>
      <c r="L665" s="126">
        <f t="shared" si="20"/>
        <v>3.7571765058840001E-4</v>
      </c>
      <c r="M665" s="126">
        <v>1</v>
      </c>
      <c r="N665" s="126">
        <f t="shared" si="21"/>
        <v>3.7571765058840001E-4</v>
      </c>
    </row>
    <row r="666" spans="1:14">
      <c r="A666" s="125" t="s">
        <v>97</v>
      </c>
      <c r="B666" s="125" t="s">
        <v>276</v>
      </c>
      <c r="C666" s="125" t="s">
        <v>277</v>
      </c>
      <c r="D666" s="125" t="s">
        <v>96</v>
      </c>
      <c r="E666" s="126">
        <v>9.7419159999999998</v>
      </c>
      <c r="F666" s="126" t="s">
        <v>251</v>
      </c>
      <c r="G666" s="125" t="s">
        <v>612</v>
      </c>
      <c r="H666" s="126">
        <v>738909</v>
      </c>
      <c r="I666" s="126">
        <v>478</v>
      </c>
      <c r="J666" s="126">
        <v>513</v>
      </c>
      <c r="K666" s="126">
        <v>4.1708400000000002E-4</v>
      </c>
      <c r="L666" s="126">
        <f t="shared" si="20"/>
        <v>4.0631972929439999E-3</v>
      </c>
      <c r="M666" s="126">
        <v>1</v>
      </c>
      <c r="N666" s="126">
        <f t="shared" si="21"/>
        <v>4.0631972929439999E-3</v>
      </c>
    </row>
    <row r="667" spans="1:14">
      <c r="A667" s="125" t="s">
        <v>97</v>
      </c>
      <c r="B667" s="125" t="s">
        <v>281</v>
      </c>
      <c r="C667" s="125" t="s">
        <v>282</v>
      </c>
      <c r="D667" s="125" t="s">
        <v>95</v>
      </c>
      <c r="E667" s="126">
        <v>0.10168629999999999</v>
      </c>
      <c r="F667" s="126" t="s">
        <v>206</v>
      </c>
      <c r="G667" s="125" t="s">
        <v>613</v>
      </c>
      <c r="H667" s="126">
        <v>738909</v>
      </c>
      <c r="I667" s="126">
        <v>478</v>
      </c>
      <c r="J667" s="126">
        <v>513</v>
      </c>
      <c r="K667" s="126">
        <v>4.4863092999999996E-3</v>
      </c>
      <c r="L667" s="126">
        <f t="shared" si="20"/>
        <v>4.5619619337258993E-4</v>
      </c>
      <c r="M667" s="126">
        <v>1</v>
      </c>
      <c r="N667" s="126">
        <f t="shared" si="21"/>
        <v>4.5619619337258993E-4</v>
      </c>
    </row>
    <row r="668" spans="1:14">
      <c r="A668" s="125" t="s">
        <v>97</v>
      </c>
      <c r="B668" s="125" t="s">
        <v>281</v>
      </c>
      <c r="C668" s="125" t="s">
        <v>282</v>
      </c>
      <c r="D668" s="125" t="s">
        <v>96</v>
      </c>
      <c r="E668" s="126">
        <v>0.37572729999999999</v>
      </c>
      <c r="F668" s="126" t="s">
        <v>206</v>
      </c>
      <c r="G668" s="125" t="s">
        <v>613</v>
      </c>
      <c r="H668" s="126">
        <v>738909</v>
      </c>
      <c r="I668" s="126">
        <v>478</v>
      </c>
      <c r="J668" s="126">
        <v>513</v>
      </c>
      <c r="K668" s="126">
        <v>4.4863092999999996E-3</v>
      </c>
      <c r="L668" s="126">
        <f t="shared" si="20"/>
        <v>1.6856288802538897E-3</v>
      </c>
      <c r="M668" s="126">
        <v>1</v>
      </c>
      <c r="N668" s="126">
        <f t="shared" si="21"/>
        <v>1.6856288802538897E-3</v>
      </c>
    </row>
    <row r="669" spans="1:14">
      <c r="A669" s="125" t="s">
        <v>97</v>
      </c>
      <c r="B669" s="125" t="s">
        <v>283</v>
      </c>
      <c r="C669" s="125" t="s">
        <v>284</v>
      </c>
      <c r="D669" s="125" t="s">
        <v>95</v>
      </c>
      <c r="E669" s="126">
        <v>4.0875729999999999</v>
      </c>
      <c r="F669" s="126" t="s">
        <v>190</v>
      </c>
      <c r="G669" s="125" t="s">
        <v>583</v>
      </c>
      <c r="H669" s="126">
        <v>738909</v>
      </c>
      <c r="I669" s="126">
        <v>478</v>
      </c>
      <c r="J669" s="126">
        <v>513</v>
      </c>
      <c r="K669" s="126">
        <v>1.03268339E-2</v>
      </c>
      <c r="L669" s="126">
        <f t="shared" si="20"/>
        <v>4.2211687425124704E-2</v>
      </c>
      <c r="M669" s="126">
        <v>1</v>
      </c>
      <c r="N669" s="126">
        <f t="shared" si="21"/>
        <v>4.2211687425124704E-2</v>
      </c>
    </row>
    <row r="670" spans="1:14">
      <c r="A670" s="125" t="s">
        <v>97</v>
      </c>
      <c r="B670" s="125" t="s">
        <v>283</v>
      </c>
      <c r="C670" s="125" t="s">
        <v>284</v>
      </c>
      <c r="D670" s="125" t="s">
        <v>96</v>
      </c>
      <c r="E670" s="126">
        <v>12.834199999999999</v>
      </c>
      <c r="F670" s="126" t="s">
        <v>190</v>
      </c>
      <c r="G670" s="125" t="s">
        <v>583</v>
      </c>
      <c r="H670" s="126">
        <v>738909</v>
      </c>
      <c r="I670" s="126">
        <v>478</v>
      </c>
      <c r="J670" s="126">
        <v>513</v>
      </c>
      <c r="K670" s="126">
        <v>1.03268339E-2</v>
      </c>
      <c r="L670" s="126">
        <f t="shared" si="20"/>
        <v>0.13253665163938</v>
      </c>
      <c r="M670" s="126">
        <v>1</v>
      </c>
      <c r="N670" s="126">
        <f t="shared" si="21"/>
        <v>0.13253665163938</v>
      </c>
    </row>
    <row r="671" spans="1:14">
      <c r="A671" s="125" t="s">
        <v>97</v>
      </c>
      <c r="B671" s="125" t="s">
        <v>285</v>
      </c>
      <c r="C671" s="125" t="s">
        <v>286</v>
      </c>
      <c r="D671" s="125" t="s">
        <v>95</v>
      </c>
      <c r="E671" s="126">
        <v>0.70435479999999995</v>
      </c>
      <c r="F671" s="126" t="s">
        <v>199</v>
      </c>
      <c r="G671" s="125" t="s">
        <v>582</v>
      </c>
      <c r="H671" s="126">
        <v>738909</v>
      </c>
      <c r="I671" s="126">
        <v>478</v>
      </c>
      <c r="J671" s="126">
        <v>513</v>
      </c>
      <c r="K671" s="126">
        <v>1.0871459700000001E-2</v>
      </c>
      <c r="L671" s="126">
        <f t="shared" si="20"/>
        <v>7.6573648227015595E-3</v>
      </c>
      <c r="M671" s="126">
        <v>1</v>
      </c>
      <c r="N671" s="126">
        <f t="shared" si="21"/>
        <v>7.6573648227015595E-3</v>
      </c>
    </row>
    <row r="672" spans="1:14">
      <c r="A672" s="125" t="s">
        <v>97</v>
      </c>
      <c r="B672" s="125" t="s">
        <v>285</v>
      </c>
      <c r="C672" s="125" t="s">
        <v>286</v>
      </c>
      <c r="D672" s="125" t="s">
        <v>96</v>
      </c>
      <c r="E672" s="126">
        <v>0.98744359999999998</v>
      </c>
      <c r="F672" s="126" t="s">
        <v>199</v>
      </c>
      <c r="G672" s="125" t="s">
        <v>582</v>
      </c>
      <c r="H672" s="126">
        <v>738909</v>
      </c>
      <c r="I672" s="126">
        <v>478</v>
      </c>
      <c r="J672" s="126">
        <v>513</v>
      </c>
      <c r="K672" s="126">
        <v>1.0871459700000001E-2</v>
      </c>
      <c r="L672" s="126">
        <f t="shared" si="20"/>
        <v>1.0734953303422921E-2</v>
      </c>
      <c r="M672" s="126">
        <v>1</v>
      </c>
      <c r="N672" s="126">
        <f t="shared" si="21"/>
        <v>1.0734953303422921E-2</v>
      </c>
    </row>
    <row r="673" spans="1:14">
      <c r="A673" s="125" t="s">
        <v>97</v>
      </c>
      <c r="B673" s="125" t="s">
        <v>287</v>
      </c>
      <c r="C673" s="125" t="s">
        <v>288</v>
      </c>
      <c r="D673" s="125" t="s">
        <v>95</v>
      </c>
      <c r="E673" s="126">
        <v>1.061315E-2</v>
      </c>
      <c r="F673" s="126" t="s">
        <v>199</v>
      </c>
      <c r="G673" s="125" t="s">
        <v>582</v>
      </c>
      <c r="H673" s="126">
        <v>738909</v>
      </c>
      <c r="I673" s="126">
        <v>478</v>
      </c>
      <c r="J673" s="126">
        <v>513</v>
      </c>
      <c r="K673" s="126">
        <v>1.0871459700000001E-2</v>
      </c>
      <c r="L673" s="126">
        <f t="shared" si="20"/>
        <v>1.15380432515055E-4</v>
      </c>
      <c r="M673" s="126">
        <v>1</v>
      </c>
      <c r="N673" s="126">
        <f t="shared" si="21"/>
        <v>1.15380432515055E-4</v>
      </c>
    </row>
    <row r="674" spans="1:14">
      <c r="A674" s="125" t="s">
        <v>97</v>
      </c>
      <c r="B674" s="125" t="s">
        <v>287</v>
      </c>
      <c r="C674" s="125" t="s">
        <v>288</v>
      </c>
      <c r="D674" s="125" t="s">
        <v>96</v>
      </c>
      <c r="E674" s="126">
        <v>3.3842700000000003E-2</v>
      </c>
      <c r="F674" s="126" t="s">
        <v>199</v>
      </c>
      <c r="G674" s="125" t="s">
        <v>582</v>
      </c>
      <c r="H674" s="126">
        <v>738909</v>
      </c>
      <c r="I674" s="126">
        <v>478</v>
      </c>
      <c r="J674" s="126">
        <v>513</v>
      </c>
      <c r="K674" s="126">
        <v>1.0871459700000001E-2</v>
      </c>
      <c r="L674" s="126">
        <f t="shared" si="20"/>
        <v>3.6791954918919008E-4</v>
      </c>
      <c r="M674" s="126">
        <v>1</v>
      </c>
      <c r="N674" s="126">
        <f t="shared" si="21"/>
        <v>3.6791954918919008E-4</v>
      </c>
    </row>
    <row r="675" spans="1:14">
      <c r="A675" s="125" t="s">
        <v>97</v>
      </c>
      <c r="B675" s="125" t="s">
        <v>289</v>
      </c>
      <c r="C675" s="125" t="s">
        <v>290</v>
      </c>
      <c r="D675" s="125" t="s">
        <v>95</v>
      </c>
      <c r="E675" s="126">
        <v>7.3143859999999998</v>
      </c>
      <c r="F675" s="126" t="s">
        <v>265</v>
      </c>
      <c r="G675" s="125" t="s">
        <v>615</v>
      </c>
      <c r="H675" s="126">
        <v>738909</v>
      </c>
      <c r="I675" s="126">
        <v>478</v>
      </c>
      <c r="J675" s="126">
        <v>513</v>
      </c>
      <c r="K675" s="126">
        <v>5.0843957E-3</v>
      </c>
      <c r="L675" s="126">
        <f t="shared" si="20"/>
        <v>3.7189232726540199E-2</v>
      </c>
      <c r="M675" s="126">
        <v>1</v>
      </c>
      <c r="N675" s="126">
        <f t="shared" si="21"/>
        <v>3.7189232726540199E-2</v>
      </c>
    </row>
    <row r="676" spans="1:14">
      <c r="A676" s="125" t="s">
        <v>97</v>
      </c>
      <c r="B676" s="125" t="s">
        <v>289</v>
      </c>
      <c r="C676" s="125" t="s">
        <v>290</v>
      </c>
      <c r="D676" s="125" t="s">
        <v>96</v>
      </c>
      <c r="E676" s="126">
        <v>21.8111</v>
      </c>
      <c r="F676" s="126" t="s">
        <v>265</v>
      </c>
      <c r="G676" s="125" t="s">
        <v>615</v>
      </c>
      <c r="H676" s="126">
        <v>738909</v>
      </c>
      <c r="I676" s="126">
        <v>478</v>
      </c>
      <c r="J676" s="126">
        <v>513</v>
      </c>
      <c r="K676" s="126">
        <v>5.0843957E-3</v>
      </c>
      <c r="L676" s="126">
        <f t="shared" si="20"/>
        <v>0.11089626305227</v>
      </c>
      <c r="M676" s="126">
        <v>1</v>
      </c>
      <c r="N676" s="126">
        <f t="shared" si="21"/>
        <v>0.11089626305227</v>
      </c>
    </row>
    <row r="677" spans="1:14">
      <c r="A677" s="125" t="s">
        <v>97</v>
      </c>
      <c r="B677" s="125" t="s">
        <v>291</v>
      </c>
      <c r="C677" s="125" t="s">
        <v>292</v>
      </c>
      <c r="D677" s="125" t="s">
        <v>95</v>
      </c>
      <c r="E677" s="126">
        <v>7.6181080000000003</v>
      </c>
      <c r="F677" s="126" t="s">
        <v>268</v>
      </c>
      <c r="G677" s="125" t="s">
        <v>587</v>
      </c>
      <c r="H677" s="126">
        <v>738909</v>
      </c>
      <c r="I677" s="126">
        <v>478</v>
      </c>
      <c r="J677" s="126">
        <v>513</v>
      </c>
      <c r="K677" s="126">
        <v>6.9070724000000003E-3</v>
      </c>
      <c r="L677" s="126">
        <f t="shared" si="20"/>
        <v>5.2618823507019206E-2</v>
      </c>
      <c r="M677" s="126">
        <v>1</v>
      </c>
      <c r="N677" s="126">
        <f t="shared" si="21"/>
        <v>5.2618823507019206E-2</v>
      </c>
    </row>
    <row r="678" spans="1:14">
      <c r="A678" s="125" t="s">
        <v>97</v>
      </c>
      <c r="B678" s="125" t="s">
        <v>291</v>
      </c>
      <c r="C678" s="125" t="s">
        <v>292</v>
      </c>
      <c r="D678" s="125" t="s">
        <v>96</v>
      </c>
      <c r="E678" s="126">
        <v>52.635719999999999</v>
      </c>
      <c r="F678" s="126" t="s">
        <v>268</v>
      </c>
      <c r="G678" s="125" t="s">
        <v>587</v>
      </c>
      <c r="H678" s="126">
        <v>738909</v>
      </c>
      <c r="I678" s="126">
        <v>478</v>
      </c>
      <c r="J678" s="126">
        <v>513</v>
      </c>
      <c r="K678" s="126">
        <v>6.9070724000000003E-3</v>
      </c>
      <c r="L678" s="126">
        <f t="shared" si="20"/>
        <v>0.363558728866128</v>
      </c>
      <c r="M678" s="126">
        <v>1</v>
      </c>
      <c r="N678" s="126">
        <f t="shared" si="21"/>
        <v>0.363558728866128</v>
      </c>
    </row>
    <row r="679" spans="1:14">
      <c r="A679" s="125" t="s">
        <v>97</v>
      </c>
      <c r="B679" s="125" t="s">
        <v>293</v>
      </c>
      <c r="C679" s="125" t="s">
        <v>294</v>
      </c>
      <c r="D679" s="125" t="s">
        <v>95</v>
      </c>
      <c r="E679" s="126">
        <v>3.3280460000000001</v>
      </c>
      <c r="F679" s="126" t="s">
        <v>183</v>
      </c>
      <c r="G679" s="125" t="s">
        <v>591</v>
      </c>
      <c r="H679" s="126">
        <v>738909</v>
      </c>
      <c r="I679" s="126">
        <v>478</v>
      </c>
      <c r="J679" s="126">
        <v>513</v>
      </c>
      <c r="K679" s="126">
        <v>6.4827814999999997E-3</v>
      </c>
      <c r="L679" s="126">
        <f t="shared" si="20"/>
        <v>2.1574995039948999E-2</v>
      </c>
      <c r="M679" s="126">
        <v>1</v>
      </c>
      <c r="N679" s="126">
        <f t="shared" si="21"/>
        <v>2.1574995039948999E-2</v>
      </c>
    </row>
    <row r="680" spans="1:14">
      <c r="A680" s="125" t="s">
        <v>97</v>
      </c>
      <c r="B680" s="125" t="s">
        <v>293</v>
      </c>
      <c r="C680" s="125" t="s">
        <v>294</v>
      </c>
      <c r="D680" s="125" t="s">
        <v>96</v>
      </c>
      <c r="E680" s="126">
        <v>16.407250000000001</v>
      </c>
      <c r="F680" s="126" t="s">
        <v>183</v>
      </c>
      <c r="G680" s="125" t="s">
        <v>591</v>
      </c>
      <c r="H680" s="126">
        <v>738909</v>
      </c>
      <c r="I680" s="126">
        <v>478</v>
      </c>
      <c r="J680" s="126">
        <v>513</v>
      </c>
      <c r="K680" s="126">
        <v>6.4827814999999997E-3</v>
      </c>
      <c r="L680" s="126">
        <f t="shared" si="20"/>
        <v>0.106364616765875</v>
      </c>
      <c r="M680" s="126">
        <v>1</v>
      </c>
      <c r="N680" s="126">
        <f t="shared" si="21"/>
        <v>0.106364616765875</v>
      </c>
    </row>
    <row r="681" spans="1:14">
      <c r="A681" s="125" t="s">
        <v>97</v>
      </c>
      <c r="B681" s="125" t="s">
        <v>295</v>
      </c>
      <c r="C681" s="125" t="s">
        <v>296</v>
      </c>
      <c r="D681" s="125" t="s">
        <v>95</v>
      </c>
      <c r="E681" s="126">
        <v>2.0367350000000002</v>
      </c>
      <c r="F681" s="126" t="s">
        <v>273</v>
      </c>
      <c r="G681" s="125" t="s">
        <v>595</v>
      </c>
      <c r="H681" s="126">
        <v>738909</v>
      </c>
      <c r="I681" s="126">
        <v>478</v>
      </c>
      <c r="J681" s="126">
        <v>513</v>
      </c>
      <c r="K681" s="126">
        <v>9.4534440000000001E-4</v>
      </c>
      <c r="L681" s="126">
        <f t="shared" si="20"/>
        <v>1.9254160265340001E-3</v>
      </c>
      <c r="M681" s="126">
        <v>1</v>
      </c>
      <c r="N681" s="126">
        <f t="shared" si="21"/>
        <v>1.9254160265340001E-3</v>
      </c>
    </row>
    <row r="682" spans="1:14">
      <c r="A682" s="125" t="s">
        <v>97</v>
      </c>
      <c r="B682" s="125" t="s">
        <v>295</v>
      </c>
      <c r="C682" s="125" t="s">
        <v>296</v>
      </c>
      <c r="D682" s="125" t="s">
        <v>96</v>
      </c>
      <c r="E682" s="126">
        <v>3.7480129999999998</v>
      </c>
      <c r="F682" s="126" t="s">
        <v>273</v>
      </c>
      <c r="G682" s="125" t="s">
        <v>595</v>
      </c>
      <c r="H682" s="126">
        <v>738909</v>
      </c>
      <c r="I682" s="126">
        <v>478</v>
      </c>
      <c r="J682" s="126">
        <v>513</v>
      </c>
      <c r="K682" s="126">
        <v>9.4534440000000001E-4</v>
      </c>
      <c r="L682" s="126">
        <f t="shared" si="20"/>
        <v>3.5431631006771999E-3</v>
      </c>
      <c r="M682" s="126">
        <v>1</v>
      </c>
      <c r="N682" s="126">
        <f t="shared" si="21"/>
        <v>3.5431631006771999E-3</v>
      </c>
    </row>
    <row r="683" spans="1:14">
      <c r="A683" s="125" t="s">
        <v>97</v>
      </c>
      <c r="B683" s="125" t="s">
        <v>297</v>
      </c>
      <c r="C683" s="125" t="s">
        <v>298</v>
      </c>
      <c r="D683" s="125" t="s">
        <v>95</v>
      </c>
      <c r="E683" s="126">
        <v>5.4467319999999999</v>
      </c>
      <c r="F683" s="126" t="s">
        <v>199</v>
      </c>
      <c r="G683" s="125" t="s">
        <v>582</v>
      </c>
      <c r="H683" s="126">
        <v>738909</v>
      </c>
      <c r="I683" s="126">
        <v>478</v>
      </c>
      <c r="J683" s="126">
        <v>513</v>
      </c>
      <c r="K683" s="126">
        <v>1.0871459700000001E-2</v>
      </c>
      <c r="L683" s="126">
        <f t="shared" si="20"/>
        <v>5.92139274347004E-2</v>
      </c>
      <c r="M683" s="126">
        <v>1</v>
      </c>
      <c r="N683" s="126">
        <f t="shared" si="21"/>
        <v>5.92139274347004E-2</v>
      </c>
    </row>
    <row r="684" spans="1:14">
      <c r="A684" s="125" t="s">
        <v>97</v>
      </c>
      <c r="B684" s="125" t="s">
        <v>297</v>
      </c>
      <c r="C684" s="125" t="s">
        <v>298</v>
      </c>
      <c r="D684" s="125" t="s">
        <v>96</v>
      </c>
      <c r="E684" s="126">
        <v>21.243819999999999</v>
      </c>
      <c r="F684" s="126" t="s">
        <v>199</v>
      </c>
      <c r="G684" s="125" t="s">
        <v>582</v>
      </c>
      <c r="H684" s="126">
        <v>738909</v>
      </c>
      <c r="I684" s="126">
        <v>478</v>
      </c>
      <c r="J684" s="126">
        <v>513</v>
      </c>
      <c r="K684" s="126">
        <v>1.0871459700000001E-2</v>
      </c>
      <c r="L684" s="126">
        <f t="shared" si="20"/>
        <v>0.23095133300405402</v>
      </c>
      <c r="M684" s="126">
        <v>1</v>
      </c>
      <c r="N684" s="126">
        <f t="shared" si="21"/>
        <v>0.23095133300405402</v>
      </c>
    </row>
    <row r="685" spans="1:14">
      <c r="A685" s="125" t="s">
        <v>97</v>
      </c>
      <c r="B685" s="125" t="s">
        <v>299</v>
      </c>
      <c r="C685" s="125" t="s">
        <v>300</v>
      </c>
      <c r="D685" s="125" t="s">
        <v>95</v>
      </c>
      <c r="E685" s="126">
        <v>1.819248E-2</v>
      </c>
      <c r="F685" s="126" t="s">
        <v>206</v>
      </c>
      <c r="G685" s="125" t="s">
        <v>613</v>
      </c>
      <c r="H685" s="126">
        <v>738909</v>
      </c>
      <c r="I685" s="126">
        <v>478</v>
      </c>
      <c r="J685" s="126">
        <v>513</v>
      </c>
      <c r="K685" s="126">
        <v>4.4863092999999996E-3</v>
      </c>
      <c r="L685" s="126">
        <f t="shared" si="20"/>
        <v>8.1617092214063996E-5</v>
      </c>
      <c r="M685" s="126">
        <v>1</v>
      </c>
      <c r="N685" s="126">
        <f t="shared" si="21"/>
        <v>8.1617092214063996E-5</v>
      </c>
    </row>
    <row r="686" spans="1:14">
      <c r="A686" s="125" t="s">
        <v>97</v>
      </c>
      <c r="B686" s="125" t="s">
        <v>299</v>
      </c>
      <c r="C686" s="125" t="s">
        <v>300</v>
      </c>
      <c r="D686" s="125" t="s">
        <v>96</v>
      </c>
      <c r="E686" s="126">
        <v>3.9787190000000004E-3</v>
      </c>
      <c r="F686" s="126" t="s">
        <v>206</v>
      </c>
      <c r="G686" s="125" t="s">
        <v>613</v>
      </c>
      <c r="H686" s="126">
        <v>738909</v>
      </c>
      <c r="I686" s="126">
        <v>478</v>
      </c>
      <c r="J686" s="126">
        <v>513</v>
      </c>
      <c r="K686" s="126">
        <v>4.4863092999999996E-3</v>
      </c>
      <c r="L686" s="126">
        <f t="shared" si="20"/>
        <v>1.7849764051786701E-5</v>
      </c>
      <c r="M686" s="126">
        <v>1</v>
      </c>
      <c r="N686" s="126">
        <f t="shared" si="21"/>
        <v>1.7849764051786701E-5</v>
      </c>
    </row>
    <row r="687" spans="1:14">
      <c r="A687" s="125" t="s">
        <v>97</v>
      </c>
      <c r="B687" s="125" t="s">
        <v>301</v>
      </c>
      <c r="C687" s="125" t="s">
        <v>302</v>
      </c>
      <c r="D687" s="125" t="s">
        <v>95</v>
      </c>
      <c r="E687" s="126">
        <v>0.49949909999999997</v>
      </c>
      <c r="F687" s="126" t="s">
        <v>190</v>
      </c>
      <c r="G687" s="125" t="s">
        <v>583</v>
      </c>
      <c r="H687" s="126">
        <v>738909</v>
      </c>
      <c r="I687" s="126">
        <v>478</v>
      </c>
      <c r="J687" s="126">
        <v>513</v>
      </c>
      <c r="K687" s="126">
        <v>1.03268339E-2</v>
      </c>
      <c r="L687" s="126">
        <f t="shared" si="20"/>
        <v>5.1582442388994898E-3</v>
      </c>
      <c r="M687" s="126">
        <v>1</v>
      </c>
      <c r="N687" s="126">
        <f t="shared" si="21"/>
        <v>5.1582442388994898E-3</v>
      </c>
    </row>
    <row r="688" spans="1:14">
      <c r="A688" s="125" t="s">
        <v>97</v>
      </c>
      <c r="B688" s="125" t="s">
        <v>301</v>
      </c>
      <c r="C688" s="125" t="s">
        <v>302</v>
      </c>
      <c r="D688" s="125" t="s">
        <v>96</v>
      </c>
      <c r="E688" s="126">
        <v>6.9040710000000005E-2</v>
      </c>
      <c r="F688" s="126" t="s">
        <v>190</v>
      </c>
      <c r="G688" s="125" t="s">
        <v>583</v>
      </c>
      <c r="H688" s="126">
        <v>738909</v>
      </c>
      <c r="I688" s="126">
        <v>478</v>
      </c>
      <c r="J688" s="126">
        <v>513</v>
      </c>
      <c r="K688" s="126">
        <v>1.03268339E-2</v>
      </c>
      <c r="L688" s="126">
        <f t="shared" si="20"/>
        <v>7.1297194450806905E-4</v>
      </c>
      <c r="M688" s="126">
        <v>1</v>
      </c>
      <c r="N688" s="126">
        <f t="shared" si="21"/>
        <v>7.1297194450806905E-4</v>
      </c>
    </row>
    <row r="689" spans="1:14">
      <c r="A689" s="125" t="s">
        <v>97</v>
      </c>
      <c r="B689" s="125" t="s">
        <v>303</v>
      </c>
      <c r="C689" s="125" t="s">
        <v>304</v>
      </c>
      <c r="D689" s="125" t="s">
        <v>95</v>
      </c>
      <c r="E689" s="126">
        <v>4.0945970000000003</v>
      </c>
      <c r="F689" s="126" t="s">
        <v>199</v>
      </c>
      <c r="G689" s="125" t="s">
        <v>582</v>
      </c>
      <c r="H689" s="126">
        <v>738909</v>
      </c>
      <c r="I689" s="126">
        <v>478</v>
      </c>
      <c r="J689" s="126">
        <v>513</v>
      </c>
      <c r="K689" s="126">
        <v>1.0871459700000001E-2</v>
      </c>
      <c r="L689" s="126">
        <f t="shared" si="20"/>
        <v>4.4514246273240902E-2</v>
      </c>
      <c r="M689" s="126">
        <v>1</v>
      </c>
      <c r="N689" s="126">
        <f t="shared" si="21"/>
        <v>4.4514246273240902E-2</v>
      </c>
    </row>
    <row r="690" spans="1:14">
      <c r="A690" s="125" t="s">
        <v>97</v>
      </c>
      <c r="B690" s="125" t="s">
        <v>303</v>
      </c>
      <c r="C690" s="125" t="s">
        <v>304</v>
      </c>
      <c r="D690" s="125" t="s">
        <v>96</v>
      </c>
      <c r="E690" s="126">
        <v>0.51471169999999999</v>
      </c>
      <c r="F690" s="126" t="s">
        <v>199</v>
      </c>
      <c r="G690" s="125" t="s">
        <v>582</v>
      </c>
      <c r="H690" s="126">
        <v>738909</v>
      </c>
      <c r="I690" s="126">
        <v>478</v>
      </c>
      <c r="J690" s="126">
        <v>513</v>
      </c>
      <c r="K690" s="126">
        <v>1.0871459700000001E-2</v>
      </c>
      <c r="L690" s="126">
        <f t="shared" si="20"/>
        <v>5.5956675036684901E-3</v>
      </c>
      <c r="M690" s="126">
        <v>1</v>
      </c>
      <c r="N690" s="126">
        <f t="shared" si="21"/>
        <v>5.5956675036684901E-3</v>
      </c>
    </row>
    <row r="691" spans="1:14">
      <c r="A691" s="125" t="s">
        <v>97</v>
      </c>
      <c r="B691" s="125" t="s">
        <v>305</v>
      </c>
      <c r="C691" s="125" t="s">
        <v>306</v>
      </c>
      <c r="D691" s="125" t="s">
        <v>95</v>
      </c>
      <c r="E691" s="126">
        <v>8.9500949999999996E-2</v>
      </c>
      <c r="F691" s="126" t="s">
        <v>183</v>
      </c>
      <c r="G691" s="125" t="s">
        <v>591</v>
      </c>
      <c r="H691" s="126">
        <v>738909</v>
      </c>
      <c r="I691" s="126">
        <v>478</v>
      </c>
      <c r="J691" s="126">
        <v>513</v>
      </c>
      <c r="K691" s="126">
        <v>6.4827814999999997E-3</v>
      </c>
      <c r="L691" s="126">
        <f t="shared" si="20"/>
        <v>5.8021510289242497E-4</v>
      </c>
      <c r="M691" s="126">
        <v>1</v>
      </c>
      <c r="N691" s="126">
        <f t="shared" si="21"/>
        <v>5.8021510289242497E-4</v>
      </c>
    </row>
    <row r="692" spans="1:14">
      <c r="A692" s="125" t="s">
        <v>97</v>
      </c>
      <c r="B692" s="125" t="s">
        <v>305</v>
      </c>
      <c r="C692" s="125" t="s">
        <v>306</v>
      </c>
      <c r="D692" s="125" t="s">
        <v>96</v>
      </c>
      <c r="E692" s="126">
        <v>1.0997160000000001E-2</v>
      </c>
      <c r="F692" s="126" t="s">
        <v>183</v>
      </c>
      <c r="G692" s="125" t="s">
        <v>591</v>
      </c>
      <c r="H692" s="126">
        <v>738909</v>
      </c>
      <c r="I692" s="126">
        <v>478</v>
      </c>
      <c r="J692" s="126">
        <v>513</v>
      </c>
      <c r="K692" s="126">
        <v>6.4827814999999997E-3</v>
      </c>
      <c r="L692" s="126">
        <f t="shared" si="20"/>
        <v>7.1292185400539994E-5</v>
      </c>
      <c r="M692" s="126">
        <v>1</v>
      </c>
      <c r="N692" s="126">
        <f t="shared" si="21"/>
        <v>7.1292185400539994E-5</v>
      </c>
    </row>
    <row r="693" spans="1:14">
      <c r="A693" s="125" t="s">
        <v>97</v>
      </c>
      <c r="B693" s="125" t="s">
        <v>307</v>
      </c>
      <c r="C693" s="125" t="s">
        <v>308</v>
      </c>
      <c r="D693" s="125" t="s">
        <v>95</v>
      </c>
      <c r="E693" s="126">
        <v>5.1252449999999996E-3</v>
      </c>
      <c r="F693" s="126" t="s">
        <v>273</v>
      </c>
      <c r="G693" s="125" t="s">
        <v>595</v>
      </c>
      <c r="H693" s="126">
        <v>738909</v>
      </c>
      <c r="I693" s="126">
        <v>478</v>
      </c>
      <c r="J693" s="126">
        <v>513</v>
      </c>
      <c r="K693" s="126">
        <v>9.4534440000000001E-4</v>
      </c>
      <c r="L693" s="126">
        <f t="shared" si="20"/>
        <v>4.8451216593779998E-6</v>
      </c>
      <c r="M693" s="126">
        <v>1</v>
      </c>
      <c r="N693" s="126">
        <f t="shared" si="21"/>
        <v>4.8451216593779998E-6</v>
      </c>
    </row>
    <row r="694" spans="1:14">
      <c r="A694" s="125" t="s">
        <v>97</v>
      </c>
      <c r="B694" s="125" t="s">
        <v>307</v>
      </c>
      <c r="C694" s="125" t="s">
        <v>308</v>
      </c>
      <c r="D694" s="125" t="s">
        <v>96</v>
      </c>
      <c r="E694" s="126">
        <v>1.1572310000000001E-3</v>
      </c>
      <c r="F694" s="126" t="s">
        <v>273</v>
      </c>
      <c r="G694" s="125" t="s">
        <v>595</v>
      </c>
      <c r="H694" s="126">
        <v>738909</v>
      </c>
      <c r="I694" s="126">
        <v>478</v>
      </c>
      <c r="J694" s="126">
        <v>513</v>
      </c>
      <c r="K694" s="126">
        <v>9.4534440000000001E-4</v>
      </c>
      <c r="L694" s="126">
        <f t="shared" si="20"/>
        <v>1.0939818453564E-6</v>
      </c>
      <c r="M694" s="126">
        <v>1</v>
      </c>
      <c r="N694" s="126">
        <f t="shared" si="21"/>
        <v>1.0939818453564E-6</v>
      </c>
    </row>
    <row r="695" spans="1:14">
      <c r="A695" s="125" t="s">
        <v>97</v>
      </c>
      <c r="B695" s="125" t="s">
        <v>309</v>
      </c>
      <c r="C695" s="125" t="s">
        <v>310</v>
      </c>
      <c r="D695" s="125" t="s">
        <v>95</v>
      </c>
      <c r="E695" s="126">
        <v>1.1114029999999999</v>
      </c>
      <c r="F695" s="126" t="s">
        <v>199</v>
      </c>
      <c r="G695" s="125" t="s">
        <v>582</v>
      </c>
      <c r="H695" s="126">
        <v>738909</v>
      </c>
      <c r="I695" s="126">
        <v>478</v>
      </c>
      <c r="J695" s="126">
        <v>513</v>
      </c>
      <c r="K695" s="126">
        <v>1.0871459700000001E-2</v>
      </c>
      <c r="L695" s="126">
        <f t="shared" si="20"/>
        <v>1.20825729249591E-2</v>
      </c>
      <c r="M695" s="126">
        <v>1</v>
      </c>
      <c r="N695" s="126">
        <f t="shared" si="21"/>
        <v>1.20825729249591E-2</v>
      </c>
    </row>
    <row r="696" spans="1:14">
      <c r="A696" s="125" t="s">
        <v>97</v>
      </c>
      <c r="B696" s="125" t="s">
        <v>309</v>
      </c>
      <c r="C696" s="125" t="s">
        <v>310</v>
      </c>
      <c r="D696" s="125" t="s">
        <v>96</v>
      </c>
      <c r="E696" s="126">
        <v>0.1785513</v>
      </c>
      <c r="F696" s="126" t="s">
        <v>199</v>
      </c>
      <c r="G696" s="125" t="s">
        <v>582</v>
      </c>
      <c r="H696" s="126">
        <v>738909</v>
      </c>
      <c r="I696" s="126">
        <v>478</v>
      </c>
      <c r="J696" s="126">
        <v>513</v>
      </c>
      <c r="K696" s="126">
        <v>1.0871459700000001E-2</v>
      </c>
      <c r="L696" s="126">
        <f t="shared" si="20"/>
        <v>1.94111326233261E-3</v>
      </c>
      <c r="M696" s="126">
        <v>1</v>
      </c>
      <c r="N696" s="126">
        <f t="shared" si="21"/>
        <v>1.94111326233261E-3</v>
      </c>
    </row>
    <row r="697" spans="1:14">
      <c r="A697" s="125" t="s">
        <v>97</v>
      </c>
      <c r="B697" s="125" t="s">
        <v>311</v>
      </c>
      <c r="C697" s="125" t="s">
        <v>312</v>
      </c>
      <c r="D697" s="125" t="s">
        <v>95</v>
      </c>
      <c r="E697" s="126">
        <v>2.22828E-3</v>
      </c>
      <c r="F697" s="126" t="s">
        <v>190</v>
      </c>
      <c r="G697" s="125" t="s">
        <v>583</v>
      </c>
      <c r="H697" s="126">
        <v>738909</v>
      </c>
      <c r="I697" s="126">
        <v>478</v>
      </c>
      <c r="J697" s="126">
        <v>513</v>
      </c>
      <c r="K697" s="126">
        <v>1.03268339E-2</v>
      </c>
      <c r="L697" s="126">
        <f t="shared" si="20"/>
        <v>2.3011077442692E-5</v>
      </c>
      <c r="M697" s="126">
        <v>1</v>
      </c>
      <c r="N697" s="126">
        <f t="shared" si="21"/>
        <v>2.3011077442692E-5</v>
      </c>
    </row>
    <row r="698" spans="1:14">
      <c r="A698" s="125" t="s">
        <v>97</v>
      </c>
      <c r="B698" s="125" t="s">
        <v>311</v>
      </c>
      <c r="C698" s="125" t="s">
        <v>312</v>
      </c>
      <c r="D698" s="125" t="s">
        <v>96</v>
      </c>
      <c r="E698" s="126">
        <v>1.271529E-3</v>
      </c>
      <c r="F698" s="126" t="s">
        <v>190</v>
      </c>
      <c r="G698" s="125" t="s">
        <v>583</v>
      </c>
      <c r="H698" s="126">
        <v>738909</v>
      </c>
      <c r="I698" s="126">
        <v>478</v>
      </c>
      <c r="J698" s="126">
        <v>513</v>
      </c>
      <c r="K698" s="126">
        <v>1.03268339E-2</v>
      </c>
      <c r="L698" s="126">
        <f t="shared" si="20"/>
        <v>1.31308687820331E-5</v>
      </c>
      <c r="M698" s="126">
        <v>1</v>
      </c>
      <c r="N698" s="126">
        <f t="shared" si="21"/>
        <v>1.31308687820331E-5</v>
      </c>
    </row>
    <row r="699" spans="1:14">
      <c r="A699" s="125" t="s">
        <v>97</v>
      </c>
      <c r="B699" s="125" t="s">
        <v>313</v>
      </c>
      <c r="C699" s="125" t="s">
        <v>314</v>
      </c>
      <c r="D699" s="125" t="s">
        <v>95</v>
      </c>
      <c r="E699" s="126">
        <v>0.32034689999999999</v>
      </c>
      <c r="F699" s="126" t="s">
        <v>199</v>
      </c>
      <c r="G699" s="125" t="s">
        <v>582</v>
      </c>
      <c r="H699" s="126">
        <v>738909</v>
      </c>
      <c r="I699" s="126">
        <v>478</v>
      </c>
      <c r="J699" s="126">
        <v>513</v>
      </c>
      <c r="K699" s="126">
        <v>1.0871459700000001E-2</v>
      </c>
      <c r="L699" s="126">
        <f t="shared" si="20"/>
        <v>3.48263841336993E-3</v>
      </c>
      <c r="M699" s="126">
        <v>1</v>
      </c>
      <c r="N699" s="126">
        <f t="shared" si="21"/>
        <v>3.48263841336993E-3</v>
      </c>
    </row>
    <row r="700" spans="1:14">
      <c r="A700" s="125" t="s">
        <v>97</v>
      </c>
      <c r="B700" s="125" t="s">
        <v>313</v>
      </c>
      <c r="C700" s="125" t="s">
        <v>314</v>
      </c>
      <c r="D700" s="125" t="s">
        <v>96</v>
      </c>
      <c r="E700" s="126">
        <v>0.1431239</v>
      </c>
      <c r="F700" s="126" t="s">
        <v>199</v>
      </c>
      <c r="G700" s="125" t="s">
        <v>582</v>
      </c>
      <c r="H700" s="126">
        <v>738909</v>
      </c>
      <c r="I700" s="126">
        <v>478</v>
      </c>
      <c r="J700" s="126">
        <v>513</v>
      </c>
      <c r="K700" s="126">
        <v>1.0871459700000001E-2</v>
      </c>
      <c r="L700" s="126">
        <f t="shared" si="20"/>
        <v>1.5559657109568302E-3</v>
      </c>
      <c r="M700" s="126">
        <v>1</v>
      </c>
      <c r="N700" s="126">
        <f t="shared" si="21"/>
        <v>1.5559657109568302E-3</v>
      </c>
    </row>
    <row r="701" spans="1:14">
      <c r="A701" s="125" t="s">
        <v>97</v>
      </c>
      <c r="B701" s="125" t="s">
        <v>315</v>
      </c>
      <c r="C701" s="125" t="s">
        <v>316</v>
      </c>
      <c r="D701" s="125" t="s">
        <v>95</v>
      </c>
      <c r="E701" s="126">
        <v>2.5712299999999999E-3</v>
      </c>
      <c r="F701" s="126" t="s">
        <v>199</v>
      </c>
      <c r="G701" s="125" t="s">
        <v>582</v>
      </c>
      <c r="H701" s="126">
        <v>738909</v>
      </c>
      <c r="I701" s="126">
        <v>478</v>
      </c>
      <c r="J701" s="126">
        <v>513</v>
      </c>
      <c r="K701" s="126">
        <v>1.0871459700000001E-2</v>
      </c>
      <c r="L701" s="126">
        <f t="shared" si="20"/>
        <v>2.7953023324431001E-5</v>
      </c>
      <c r="M701" s="126">
        <v>1</v>
      </c>
      <c r="N701" s="126">
        <f t="shared" si="21"/>
        <v>2.7953023324431001E-5</v>
      </c>
    </row>
    <row r="702" spans="1:14">
      <c r="A702" s="125" t="s">
        <v>97</v>
      </c>
      <c r="B702" s="125" t="s">
        <v>315</v>
      </c>
      <c r="C702" s="125" t="s">
        <v>316</v>
      </c>
      <c r="D702" s="125" t="s">
        <v>96</v>
      </c>
      <c r="E702" s="126">
        <v>1.23033E-3</v>
      </c>
      <c r="F702" s="126" t="s">
        <v>199</v>
      </c>
      <c r="G702" s="125" t="s">
        <v>582</v>
      </c>
      <c r="H702" s="126">
        <v>738909</v>
      </c>
      <c r="I702" s="126">
        <v>478</v>
      </c>
      <c r="J702" s="126">
        <v>513</v>
      </c>
      <c r="K702" s="126">
        <v>1.0871459700000001E-2</v>
      </c>
      <c r="L702" s="126">
        <f t="shared" si="20"/>
        <v>1.3375483012701001E-5</v>
      </c>
      <c r="M702" s="126">
        <v>1</v>
      </c>
      <c r="N702" s="126">
        <f t="shared" si="21"/>
        <v>1.3375483012701001E-5</v>
      </c>
    </row>
    <row r="703" spans="1:14">
      <c r="A703" s="125" t="s">
        <v>97</v>
      </c>
      <c r="B703" s="125" t="s">
        <v>317</v>
      </c>
      <c r="C703" s="125" t="s">
        <v>318</v>
      </c>
      <c r="D703" s="125" t="s">
        <v>95</v>
      </c>
      <c r="E703" s="126">
        <v>8.0105899999999994E-2</v>
      </c>
      <c r="F703" s="126" t="s">
        <v>273</v>
      </c>
      <c r="G703" s="125" t="s">
        <v>595</v>
      </c>
      <c r="H703" s="126">
        <v>738909</v>
      </c>
      <c r="I703" s="126">
        <v>478</v>
      </c>
      <c r="J703" s="126">
        <v>513</v>
      </c>
      <c r="K703" s="126">
        <v>9.4534440000000001E-4</v>
      </c>
      <c r="L703" s="126">
        <f t="shared" si="20"/>
        <v>7.5727663971959989E-5</v>
      </c>
      <c r="M703" s="126">
        <v>1</v>
      </c>
      <c r="N703" s="126">
        <f t="shared" si="21"/>
        <v>7.5727663971959989E-5</v>
      </c>
    </row>
    <row r="704" spans="1:14">
      <c r="A704" s="125" t="s">
        <v>97</v>
      </c>
      <c r="B704" s="125" t="s">
        <v>317</v>
      </c>
      <c r="C704" s="125" t="s">
        <v>318</v>
      </c>
      <c r="D704" s="125" t="s">
        <v>96</v>
      </c>
      <c r="E704" s="126">
        <v>3.8201970000000002E-2</v>
      </c>
      <c r="F704" s="126" t="s">
        <v>273</v>
      </c>
      <c r="G704" s="125" t="s">
        <v>595</v>
      </c>
      <c r="H704" s="126">
        <v>738909</v>
      </c>
      <c r="I704" s="126">
        <v>478</v>
      </c>
      <c r="J704" s="126">
        <v>513</v>
      </c>
      <c r="K704" s="126">
        <v>9.4534440000000001E-4</v>
      </c>
      <c r="L704" s="126">
        <f t="shared" si="20"/>
        <v>3.6114018408468001E-5</v>
      </c>
      <c r="M704" s="126">
        <v>1</v>
      </c>
      <c r="N704" s="126">
        <f t="shared" si="21"/>
        <v>3.6114018408468001E-5</v>
      </c>
    </row>
    <row r="705" spans="1:14">
      <c r="A705" s="125" t="s">
        <v>97</v>
      </c>
      <c r="B705" s="125" t="s">
        <v>319</v>
      </c>
      <c r="C705" s="125" t="s">
        <v>320</v>
      </c>
      <c r="D705" s="125" t="s">
        <v>95</v>
      </c>
      <c r="E705" s="126">
        <v>0.57588510000000004</v>
      </c>
      <c r="F705" s="126" t="s">
        <v>199</v>
      </c>
      <c r="G705" s="125" t="s">
        <v>582</v>
      </c>
      <c r="H705" s="126">
        <v>738909</v>
      </c>
      <c r="I705" s="126">
        <v>478</v>
      </c>
      <c r="J705" s="126">
        <v>513</v>
      </c>
      <c r="K705" s="126">
        <v>1.0871459700000001E-2</v>
      </c>
      <c r="L705" s="126">
        <f t="shared" si="20"/>
        <v>6.2607116564804711E-3</v>
      </c>
      <c r="M705" s="126">
        <v>1</v>
      </c>
      <c r="N705" s="126">
        <f t="shared" si="21"/>
        <v>6.2607116564804711E-3</v>
      </c>
    </row>
    <row r="706" spans="1:14">
      <c r="A706" s="125" t="s">
        <v>97</v>
      </c>
      <c r="B706" s="125" t="s">
        <v>319</v>
      </c>
      <c r="C706" s="125" t="s">
        <v>320</v>
      </c>
      <c r="D706" s="125" t="s">
        <v>96</v>
      </c>
      <c r="E706" s="126">
        <v>0.31507859999999999</v>
      </c>
      <c r="F706" s="126" t="s">
        <v>199</v>
      </c>
      <c r="G706" s="125" t="s">
        <v>582</v>
      </c>
      <c r="H706" s="126">
        <v>738909</v>
      </c>
      <c r="I706" s="126">
        <v>478</v>
      </c>
      <c r="J706" s="126">
        <v>513</v>
      </c>
      <c r="K706" s="126">
        <v>1.0871459700000001E-2</v>
      </c>
      <c r="L706" s="126">
        <f t="shared" si="20"/>
        <v>3.4253643022324203E-3</v>
      </c>
      <c r="M706" s="126">
        <v>1</v>
      </c>
      <c r="N706" s="126">
        <f t="shared" si="21"/>
        <v>3.4253643022324203E-3</v>
      </c>
    </row>
    <row r="707" spans="1:14">
      <c r="A707" s="125" t="s">
        <v>97</v>
      </c>
      <c r="B707" s="125" t="s">
        <v>321</v>
      </c>
      <c r="C707" s="125" t="s">
        <v>322</v>
      </c>
      <c r="D707" s="125" t="s">
        <v>95</v>
      </c>
      <c r="E707" s="126">
        <v>0.22798669999999999</v>
      </c>
      <c r="F707" s="126" t="s">
        <v>206</v>
      </c>
      <c r="G707" s="125" t="s">
        <v>613</v>
      </c>
      <c r="H707" s="126">
        <v>738909</v>
      </c>
      <c r="I707" s="126">
        <v>478</v>
      </c>
      <c r="J707" s="126">
        <v>513</v>
      </c>
      <c r="K707" s="126">
        <v>4.4863092999999996E-3</v>
      </c>
      <c r="L707" s="126">
        <f t="shared" si="20"/>
        <v>1.0228188524863098E-3</v>
      </c>
      <c r="M707" s="126">
        <v>1</v>
      </c>
      <c r="N707" s="126">
        <f t="shared" si="21"/>
        <v>1.0228188524863098E-3</v>
      </c>
    </row>
    <row r="708" spans="1:14">
      <c r="A708" s="125" t="s">
        <v>97</v>
      </c>
      <c r="B708" s="125" t="s">
        <v>321</v>
      </c>
      <c r="C708" s="125" t="s">
        <v>322</v>
      </c>
      <c r="D708" s="125" t="s">
        <v>96</v>
      </c>
      <c r="E708" s="126">
        <v>4.9497760000000002E-2</v>
      </c>
      <c r="F708" s="126" t="s">
        <v>206</v>
      </c>
      <c r="G708" s="125" t="s">
        <v>613</v>
      </c>
      <c r="H708" s="126">
        <v>738909</v>
      </c>
      <c r="I708" s="126">
        <v>478</v>
      </c>
      <c r="J708" s="126">
        <v>513</v>
      </c>
      <c r="K708" s="126">
        <v>4.4863092999999996E-3</v>
      </c>
      <c r="L708" s="126">
        <f t="shared" ref="L708:L771" si="22">E708*K708</f>
        <v>2.2206226101716798E-4</v>
      </c>
      <c r="M708" s="126">
        <v>1</v>
      </c>
      <c r="N708" s="126">
        <f t="shared" ref="N708:N771" si="23">L708*M708</f>
        <v>2.2206226101716798E-4</v>
      </c>
    </row>
    <row r="709" spans="1:14">
      <c r="A709" s="125" t="s">
        <v>97</v>
      </c>
      <c r="B709" s="125" t="s">
        <v>323</v>
      </c>
      <c r="C709" s="125" t="s">
        <v>324</v>
      </c>
      <c r="D709" s="125" t="s">
        <v>95</v>
      </c>
      <c r="E709" s="126">
        <v>241.00720000000001</v>
      </c>
      <c r="F709" s="126" t="s">
        <v>190</v>
      </c>
      <c r="G709" s="125" t="s">
        <v>583</v>
      </c>
      <c r="H709" s="126">
        <v>738909</v>
      </c>
      <c r="I709" s="126">
        <v>478</v>
      </c>
      <c r="J709" s="126">
        <v>513</v>
      </c>
      <c r="K709" s="126">
        <v>1.03268339E-2</v>
      </c>
      <c r="L709" s="126">
        <f t="shared" si="22"/>
        <v>2.4888413231040802</v>
      </c>
      <c r="M709" s="126">
        <v>1</v>
      </c>
      <c r="N709" s="126">
        <f t="shared" si="23"/>
        <v>2.4888413231040802</v>
      </c>
    </row>
    <row r="710" spans="1:14">
      <c r="A710" s="125" t="s">
        <v>97</v>
      </c>
      <c r="B710" s="125" t="s">
        <v>323</v>
      </c>
      <c r="C710" s="125" t="s">
        <v>324</v>
      </c>
      <c r="D710" s="125" t="s">
        <v>96</v>
      </c>
      <c r="E710" s="126">
        <v>17.971530000000001</v>
      </c>
      <c r="F710" s="126" t="s">
        <v>190</v>
      </c>
      <c r="G710" s="125" t="s">
        <v>583</v>
      </c>
      <c r="H710" s="126">
        <v>738909</v>
      </c>
      <c r="I710" s="126">
        <v>478</v>
      </c>
      <c r="J710" s="126">
        <v>513</v>
      </c>
      <c r="K710" s="126">
        <v>1.03268339E-2</v>
      </c>
      <c r="L710" s="126">
        <f t="shared" si="22"/>
        <v>0.18558900523886701</v>
      </c>
      <c r="M710" s="126">
        <v>1</v>
      </c>
      <c r="N710" s="126">
        <f t="shared" si="23"/>
        <v>0.18558900523886701</v>
      </c>
    </row>
    <row r="711" spans="1:14">
      <c r="A711" s="125" t="s">
        <v>97</v>
      </c>
      <c r="B711" s="125" t="s">
        <v>325</v>
      </c>
      <c r="C711" s="125" t="s">
        <v>326</v>
      </c>
      <c r="D711" s="125" t="s">
        <v>95</v>
      </c>
      <c r="E711" s="126">
        <v>3.562894</v>
      </c>
      <c r="F711" s="126" t="s">
        <v>199</v>
      </c>
      <c r="G711" s="125" t="s">
        <v>582</v>
      </c>
      <c r="H711" s="126">
        <v>738909</v>
      </c>
      <c r="I711" s="126">
        <v>478</v>
      </c>
      <c r="J711" s="126">
        <v>513</v>
      </c>
      <c r="K711" s="126">
        <v>1.0871459700000001E-2</v>
      </c>
      <c r="L711" s="126">
        <f t="shared" si="22"/>
        <v>3.8733858536371804E-2</v>
      </c>
      <c r="M711" s="126">
        <v>1</v>
      </c>
      <c r="N711" s="126">
        <f t="shared" si="23"/>
        <v>3.8733858536371804E-2</v>
      </c>
    </row>
    <row r="712" spans="1:14">
      <c r="A712" s="125" t="s">
        <v>97</v>
      </c>
      <c r="B712" s="125" t="s">
        <v>325</v>
      </c>
      <c r="C712" s="125" t="s">
        <v>326</v>
      </c>
      <c r="D712" s="125" t="s">
        <v>96</v>
      </c>
      <c r="E712" s="126">
        <v>0.2047061</v>
      </c>
      <c r="F712" s="126" t="s">
        <v>199</v>
      </c>
      <c r="G712" s="125" t="s">
        <v>582</v>
      </c>
      <c r="H712" s="126">
        <v>738909</v>
      </c>
      <c r="I712" s="126">
        <v>478</v>
      </c>
      <c r="J712" s="126">
        <v>513</v>
      </c>
      <c r="K712" s="126">
        <v>1.0871459700000001E-2</v>
      </c>
      <c r="L712" s="126">
        <f t="shared" si="22"/>
        <v>2.2254541164941702E-3</v>
      </c>
      <c r="M712" s="126">
        <v>1</v>
      </c>
      <c r="N712" s="126">
        <f t="shared" si="23"/>
        <v>2.2254541164941702E-3</v>
      </c>
    </row>
    <row r="713" spans="1:14">
      <c r="A713" s="125" t="s">
        <v>97</v>
      </c>
      <c r="B713" s="125" t="s">
        <v>327</v>
      </c>
      <c r="C713" s="125" t="s">
        <v>328</v>
      </c>
      <c r="D713" s="125" t="s">
        <v>95</v>
      </c>
      <c r="E713" s="126">
        <v>15.06648</v>
      </c>
      <c r="F713" s="126" t="s">
        <v>199</v>
      </c>
      <c r="G713" s="125" t="s">
        <v>582</v>
      </c>
      <c r="H713" s="126">
        <v>738909</v>
      </c>
      <c r="I713" s="126">
        <v>478</v>
      </c>
      <c r="J713" s="126">
        <v>513</v>
      </c>
      <c r="K713" s="126">
        <v>1.0871459700000001E-2</v>
      </c>
      <c r="L713" s="126">
        <f t="shared" si="22"/>
        <v>0.16379463014085602</v>
      </c>
      <c r="M713" s="126">
        <v>1</v>
      </c>
      <c r="N713" s="126">
        <f t="shared" si="23"/>
        <v>0.16379463014085602</v>
      </c>
    </row>
    <row r="714" spans="1:14">
      <c r="A714" s="125" t="s">
        <v>97</v>
      </c>
      <c r="B714" s="125" t="s">
        <v>327</v>
      </c>
      <c r="C714" s="125" t="s">
        <v>328</v>
      </c>
      <c r="D714" s="125" t="s">
        <v>96</v>
      </c>
      <c r="E714" s="126">
        <v>0.67178389999999999</v>
      </c>
      <c r="F714" s="126" t="s">
        <v>199</v>
      </c>
      <c r="G714" s="125" t="s">
        <v>582</v>
      </c>
      <c r="H714" s="126">
        <v>738909</v>
      </c>
      <c r="I714" s="126">
        <v>478</v>
      </c>
      <c r="J714" s="126">
        <v>513</v>
      </c>
      <c r="K714" s="126">
        <v>1.0871459700000001E-2</v>
      </c>
      <c r="L714" s="126">
        <f t="shared" si="22"/>
        <v>7.3032715959588301E-3</v>
      </c>
      <c r="M714" s="126">
        <v>1</v>
      </c>
      <c r="N714" s="126">
        <f t="shared" si="23"/>
        <v>7.3032715959588301E-3</v>
      </c>
    </row>
    <row r="715" spans="1:14">
      <c r="A715" s="125" t="s">
        <v>97</v>
      </c>
      <c r="B715" s="125" t="s">
        <v>329</v>
      </c>
      <c r="C715" s="125" t="s">
        <v>330</v>
      </c>
      <c r="D715" s="125" t="s">
        <v>95</v>
      </c>
      <c r="E715" s="126">
        <v>0.83322300000000005</v>
      </c>
      <c r="F715" s="126" t="s">
        <v>265</v>
      </c>
      <c r="G715" s="125" t="s">
        <v>615</v>
      </c>
      <c r="H715" s="126">
        <v>738909</v>
      </c>
      <c r="I715" s="126">
        <v>478</v>
      </c>
      <c r="J715" s="126">
        <v>513</v>
      </c>
      <c r="K715" s="126">
        <v>5.0843957E-3</v>
      </c>
      <c r="L715" s="126">
        <f t="shared" si="22"/>
        <v>4.2364354383411006E-3</v>
      </c>
      <c r="M715" s="126">
        <v>1</v>
      </c>
      <c r="N715" s="126">
        <f t="shared" si="23"/>
        <v>4.2364354383411006E-3</v>
      </c>
    </row>
    <row r="716" spans="1:14">
      <c r="A716" s="125" t="s">
        <v>97</v>
      </c>
      <c r="B716" s="125" t="s">
        <v>329</v>
      </c>
      <c r="C716" s="125" t="s">
        <v>330</v>
      </c>
      <c r="D716" s="125" t="s">
        <v>96</v>
      </c>
      <c r="E716" s="126">
        <v>7.2288089999999999E-2</v>
      </c>
      <c r="F716" s="126" t="s">
        <v>265</v>
      </c>
      <c r="G716" s="125" t="s">
        <v>615</v>
      </c>
      <c r="H716" s="126">
        <v>738909</v>
      </c>
      <c r="I716" s="126">
        <v>478</v>
      </c>
      <c r="J716" s="126">
        <v>513</v>
      </c>
      <c r="K716" s="126">
        <v>5.0843957E-3</v>
      </c>
      <c r="L716" s="126">
        <f t="shared" si="22"/>
        <v>3.6754125395721299E-4</v>
      </c>
      <c r="M716" s="126">
        <v>1</v>
      </c>
      <c r="N716" s="126">
        <f t="shared" si="23"/>
        <v>3.6754125395721299E-4</v>
      </c>
    </row>
    <row r="717" spans="1:14">
      <c r="A717" s="125" t="s">
        <v>97</v>
      </c>
      <c r="B717" s="125" t="s">
        <v>331</v>
      </c>
      <c r="C717" s="125" t="s">
        <v>332</v>
      </c>
      <c r="D717" s="125" t="s">
        <v>95</v>
      </c>
      <c r="E717" s="126">
        <v>6.6185169999999998</v>
      </c>
      <c r="F717" s="126" t="s">
        <v>183</v>
      </c>
      <c r="G717" s="125" t="s">
        <v>591</v>
      </c>
      <c r="H717" s="126">
        <v>738909</v>
      </c>
      <c r="I717" s="126">
        <v>478</v>
      </c>
      <c r="J717" s="126">
        <v>513</v>
      </c>
      <c r="K717" s="126">
        <v>6.4827814999999997E-3</v>
      </c>
      <c r="L717" s="126">
        <f t="shared" si="22"/>
        <v>4.2906399565035495E-2</v>
      </c>
      <c r="M717" s="126">
        <v>1</v>
      </c>
      <c r="N717" s="126">
        <f t="shared" si="23"/>
        <v>4.2906399565035495E-2</v>
      </c>
    </row>
    <row r="718" spans="1:14">
      <c r="A718" s="125" t="s">
        <v>97</v>
      </c>
      <c r="B718" s="125" t="s">
        <v>331</v>
      </c>
      <c r="C718" s="125" t="s">
        <v>332</v>
      </c>
      <c r="D718" s="125" t="s">
        <v>96</v>
      </c>
      <c r="E718" s="126">
        <v>0.56739799999999996</v>
      </c>
      <c r="F718" s="126" t="s">
        <v>183</v>
      </c>
      <c r="G718" s="125" t="s">
        <v>591</v>
      </c>
      <c r="H718" s="126">
        <v>738909</v>
      </c>
      <c r="I718" s="126">
        <v>478</v>
      </c>
      <c r="J718" s="126">
        <v>513</v>
      </c>
      <c r="K718" s="126">
        <v>6.4827814999999997E-3</v>
      </c>
      <c r="L718" s="126">
        <f t="shared" si="22"/>
        <v>3.6783172575369995E-3</v>
      </c>
      <c r="M718" s="126">
        <v>1</v>
      </c>
      <c r="N718" s="126">
        <f t="shared" si="23"/>
        <v>3.6783172575369995E-3</v>
      </c>
    </row>
    <row r="719" spans="1:14">
      <c r="A719" s="125" t="s">
        <v>97</v>
      </c>
      <c r="B719" s="125" t="s">
        <v>333</v>
      </c>
      <c r="C719" s="125" t="s">
        <v>334</v>
      </c>
      <c r="D719" s="125" t="s">
        <v>95</v>
      </c>
      <c r="E719" s="126">
        <v>94.150369999999995</v>
      </c>
      <c r="F719" s="126" t="s">
        <v>273</v>
      </c>
      <c r="G719" s="125" t="s">
        <v>595</v>
      </c>
      <c r="H719" s="126">
        <v>738909</v>
      </c>
      <c r="I719" s="126">
        <v>478</v>
      </c>
      <c r="J719" s="126">
        <v>513</v>
      </c>
      <c r="K719" s="126">
        <v>9.4534440000000001E-4</v>
      </c>
      <c r="L719" s="126">
        <f t="shared" si="22"/>
        <v>8.9004525037427992E-2</v>
      </c>
      <c r="M719" s="126">
        <v>1</v>
      </c>
      <c r="N719" s="126">
        <f t="shared" si="23"/>
        <v>8.9004525037427992E-2</v>
      </c>
    </row>
    <row r="720" spans="1:14">
      <c r="A720" s="125" t="s">
        <v>97</v>
      </c>
      <c r="B720" s="125" t="s">
        <v>333</v>
      </c>
      <c r="C720" s="125" t="s">
        <v>334</v>
      </c>
      <c r="D720" s="125" t="s">
        <v>96</v>
      </c>
      <c r="E720" s="126">
        <v>7.0195559999999997</v>
      </c>
      <c r="F720" s="126" t="s">
        <v>273</v>
      </c>
      <c r="G720" s="125" t="s">
        <v>595</v>
      </c>
      <c r="H720" s="126">
        <v>738909</v>
      </c>
      <c r="I720" s="126">
        <v>478</v>
      </c>
      <c r="J720" s="126">
        <v>513</v>
      </c>
      <c r="K720" s="126">
        <v>9.4534440000000001E-4</v>
      </c>
      <c r="L720" s="126">
        <f t="shared" si="22"/>
        <v>6.6358979550863997E-3</v>
      </c>
      <c r="M720" s="126">
        <v>1</v>
      </c>
      <c r="N720" s="126">
        <f t="shared" si="23"/>
        <v>6.6358979550863997E-3</v>
      </c>
    </row>
    <row r="721" spans="1:14">
      <c r="A721" s="125" t="s">
        <v>97</v>
      </c>
      <c r="B721" s="125" t="s">
        <v>335</v>
      </c>
      <c r="C721" s="125" t="s">
        <v>336</v>
      </c>
      <c r="D721" s="125" t="s">
        <v>95</v>
      </c>
      <c r="E721" s="126">
        <v>13.747680000000001</v>
      </c>
      <c r="F721" s="126" t="s">
        <v>199</v>
      </c>
      <c r="G721" s="125" t="s">
        <v>582</v>
      </c>
      <c r="H721" s="126">
        <v>738909</v>
      </c>
      <c r="I721" s="126">
        <v>478</v>
      </c>
      <c r="J721" s="126">
        <v>513</v>
      </c>
      <c r="K721" s="126">
        <v>1.0871459700000001E-2</v>
      </c>
      <c r="L721" s="126">
        <f t="shared" si="22"/>
        <v>0.14945734908849601</v>
      </c>
      <c r="M721" s="126">
        <v>1</v>
      </c>
      <c r="N721" s="126">
        <f t="shared" si="23"/>
        <v>0.14945734908849601</v>
      </c>
    </row>
    <row r="722" spans="1:14">
      <c r="A722" s="125" t="s">
        <v>97</v>
      </c>
      <c r="B722" s="125" t="s">
        <v>335</v>
      </c>
      <c r="C722" s="125" t="s">
        <v>336</v>
      </c>
      <c r="D722" s="125" t="s">
        <v>96</v>
      </c>
      <c r="E722" s="126">
        <v>1.4395819999999999</v>
      </c>
      <c r="F722" s="126" t="s">
        <v>199</v>
      </c>
      <c r="G722" s="125" t="s">
        <v>582</v>
      </c>
      <c r="H722" s="126">
        <v>738909</v>
      </c>
      <c r="I722" s="126">
        <v>478</v>
      </c>
      <c r="J722" s="126">
        <v>513</v>
      </c>
      <c r="K722" s="126">
        <v>1.0871459700000001E-2</v>
      </c>
      <c r="L722" s="126">
        <f t="shared" si="22"/>
        <v>1.56503576978454E-2</v>
      </c>
      <c r="M722" s="126">
        <v>1</v>
      </c>
      <c r="N722" s="126">
        <f t="shared" si="23"/>
        <v>1.56503576978454E-2</v>
      </c>
    </row>
    <row r="723" spans="1:14">
      <c r="A723" s="125" t="s">
        <v>97</v>
      </c>
      <c r="B723" s="125" t="s">
        <v>337</v>
      </c>
      <c r="C723" s="125" t="s">
        <v>338</v>
      </c>
      <c r="D723" s="125" t="s">
        <v>95</v>
      </c>
      <c r="E723" s="126">
        <v>5.2835020000000004</v>
      </c>
      <c r="F723" s="126" t="s">
        <v>339</v>
      </c>
      <c r="G723" s="125" t="s">
        <v>617</v>
      </c>
      <c r="H723" s="126">
        <v>738909</v>
      </c>
      <c r="I723" s="126">
        <v>478</v>
      </c>
      <c r="J723" s="126">
        <v>513</v>
      </c>
      <c r="K723" s="126">
        <v>5.0474411800000001E-2</v>
      </c>
      <c r="L723" s="126">
        <f t="shared" si="22"/>
        <v>0.26668165569412361</v>
      </c>
      <c r="M723" s="126">
        <v>1</v>
      </c>
      <c r="N723" s="126">
        <f t="shared" si="23"/>
        <v>0.26668165569412361</v>
      </c>
    </row>
    <row r="724" spans="1:14">
      <c r="A724" s="125" t="s">
        <v>97</v>
      </c>
      <c r="B724" s="125" t="s">
        <v>337</v>
      </c>
      <c r="C724" s="125" t="s">
        <v>338</v>
      </c>
      <c r="D724" s="125" t="s">
        <v>96</v>
      </c>
      <c r="E724" s="126">
        <v>24.16178</v>
      </c>
      <c r="F724" s="126" t="s">
        <v>339</v>
      </c>
      <c r="G724" s="125" t="s">
        <v>617</v>
      </c>
      <c r="H724" s="126">
        <v>738909</v>
      </c>
      <c r="I724" s="126">
        <v>478</v>
      </c>
      <c r="J724" s="126">
        <v>513</v>
      </c>
      <c r="K724" s="126">
        <v>5.0474411800000001E-2</v>
      </c>
      <c r="L724" s="126">
        <f t="shared" si="22"/>
        <v>1.2195516335410039</v>
      </c>
      <c r="M724" s="126">
        <v>1</v>
      </c>
      <c r="N724" s="126">
        <f t="shared" si="23"/>
        <v>1.2195516335410039</v>
      </c>
    </row>
    <row r="725" spans="1:14">
      <c r="A725" s="125" t="s">
        <v>97</v>
      </c>
      <c r="B725" s="125" t="s">
        <v>340</v>
      </c>
      <c r="C725" s="125" t="s">
        <v>341</v>
      </c>
      <c r="D725" s="125" t="s">
        <v>95</v>
      </c>
      <c r="E725" s="126">
        <v>3.067132</v>
      </c>
      <c r="F725" s="126" t="s">
        <v>339</v>
      </c>
      <c r="G725" s="125" t="s">
        <v>617</v>
      </c>
      <c r="H725" s="126">
        <v>738909</v>
      </c>
      <c r="I725" s="126">
        <v>478</v>
      </c>
      <c r="J725" s="126">
        <v>513</v>
      </c>
      <c r="K725" s="126">
        <v>5.0474411800000001E-2</v>
      </c>
      <c r="L725" s="126">
        <f t="shared" si="22"/>
        <v>0.15481168361295761</v>
      </c>
      <c r="M725" s="126">
        <v>1</v>
      </c>
      <c r="N725" s="126">
        <f t="shared" si="23"/>
        <v>0.15481168361295761</v>
      </c>
    </row>
    <row r="726" spans="1:14">
      <c r="A726" s="125" t="s">
        <v>97</v>
      </c>
      <c r="B726" s="125" t="s">
        <v>340</v>
      </c>
      <c r="C726" s="125" t="s">
        <v>341</v>
      </c>
      <c r="D726" s="125" t="s">
        <v>96</v>
      </c>
      <c r="E726" s="126">
        <v>4.802295</v>
      </c>
      <c r="F726" s="126" t="s">
        <v>339</v>
      </c>
      <c r="G726" s="125" t="s">
        <v>617</v>
      </c>
      <c r="H726" s="126">
        <v>738909</v>
      </c>
      <c r="I726" s="126">
        <v>478</v>
      </c>
      <c r="J726" s="126">
        <v>513</v>
      </c>
      <c r="K726" s="126">
        <v>5.0474411800000001E-2</v>
      </c>
      <c r="L726" s="126">
        <f t="shared" si="22"/>
        <v>0.24239301541508101</v>
      </c>
      <c r="M726" s="126">
        <v>1</v>
      </c>
      <c r="N726" s="126">
        <f t="shared" si="23"/>
        <v>0.24239301541508101</v>
      </c>
    </row>
    <row r="727" spans="1:14">
      <c r="A727" s="125" t="s">
        <v>97</v>
      </c>
      <c r="B727" s="125" t="s">
        <v>342</v>
      </c>
      <c r="C727" s="125" t="s">
        <v>343</v>
      </c>
      <c r="D727" s="125" t="s">
        <v>95</v>
      </c>
      <c r="E727" s="126">
        <v>3.0948929999999999</v>
      </c>
      <c r="F727" s="126" t="s">
        <v>339</v>
      </c>
      <c r="G727" s="125" t="s">
        <v>617</v>
      </c>
      <c r="H727" s="126">
        <v>738909</v>
      </c>
      <c r="I727" s="126">
        <v>478</v>
      </c>
      <c r="J727" s="126">
        <v>513</v>
      </c>
      <c r="K727" s="126">
        <v>5.0474411800000001E-2</v>
      </c>
      <c r="L727" s="126">
        <f t="shared" si="22"/>
        <v>0.1562129037589374</v>
      </c>
      <c r="M727" s="126">
        <v>1</v>
      </c>
      <c r="N727" s="126">
        <f t="shared" si="23"/>
        <v>0.1562129037589374</v>
      </c>
    </row>
    <row r="728" spans="1:14">
      <c r="A728" s="125" t="s">
        <v>97</v>
      </c>
      <c r="B728" s="125" t="s">
        <v>342</v>
      </c>
      <c r="C728" s="125" t="s">
        <v>343</v>
      </c>
      <c r="D728" s="125" t="s">
        <v>96</v>
      </c>
      <c r="E728" s="126">
        <v>0.17651539999999999</v>
      </c>
      <c r="F728" s="126" t="s">
        <v>339</v>
      </c>
      <c r="G728" s="125" t="s">
        <v>617</v>
      </c>
      <c r="H728" s="126">
        <v>738909</v>
      </c>
      <c r="I728" s="126">
        <v>478</v>
      </c>
      <c r="J728" s="126">
        <v>513</v>
      </c>
      <c r="K728" s="126">
        <v>5.0474411800000001E-2</v>
      </c>
      <c r="L728" s="126">
        <f t="shared" si="22"/>
        <v>8.9095109886417195E-3</v>
      </c>
      <c r="M728" s="126">
        <v>1</v>
      </c>
      <c r="N728" s="126">
        <f t="shared" si="23"/>
        <v>8.9095109886417195E-3</v>
      </c>
    </row>
    <row r="729" spans="1:14">
      <c r="A729" s="125" t="s">
        <v>97</v>
      </c>
      <c r="B729" s="125" t="s">
        <v>410</v>
      </c>
      <c r="C729" s="125" t="s">
        <v>411</v>
      </c>
      <c r="D729" s="125" t="s">
        <v>95</v>
      </c>
      <c r="E729" s="126">
        <v>760.9325</v>
      </c>
      <c r="F729" s="126" t="s">
        <v>412</v>
      </c>
      <c r="G729" s="125" t="s">
        <v>589</v>
      </c>
      <c r="H729" s="126">
        <v>738909</v>
      </c>
      <c r="I729" s="126">
        <v>478</v>
      </c>
      <c r="J729" s="126">
        <v>513</v>
      </c>
      <c r="K729" s="126">
        <v>2.402054E-2</v>
      </c>
      <c r="L729" s="126">
        <f t="shared" si="22"/>
        <v>18.27800955355</v>
      </c>
      <c r="M729" s="126">
        <v>1</v>
      </c>
      <c r="N729" s="126">
        <f t="shared" si="23"/>
        <v>18.27800955355</v>
      </c>
    </row>
    <row r="730" spans="1:14">
      <c r="A730" s="125" t="s">
        <v>97</v>
      </c>
      <c r="B730" s="125" t="s">
        <v>410</v>
      </c>
      <c r="C730" s="125" t="s">
        <v>411</v>
      </c>
      <c r="D730" s="125" t="s">
        <v>96</v>
      </c>
      <c r="E730" s="126">
        <v>30.65962</v>
      </c>
      <c r="F730" s="126" t="s">
        <v>412</v>
      </c>
      <c r="G730" s="125" t="s">
        <v>589</v>
      </c>
      <c r="H730" s="126">
        <v>738909</v>
      </c>
      <c r="I730" s="126">
        <v>478</v>
      </c>
      <c r="J730" s="126">
        <v>513</v>
      </c>
      <c r="K730" s="126">
        <v>2.402054E-2</v>
      </c>
      <c r="L730" s="126">
        <f t="shared" si="22"/>
        <v>0.73646062859479999</v>
      </c>
      <c r="M730" s="126">
        <v>1</v>
      </c>
      <c r="N730" s="126">
        <f t="shared" si="23"/>
        <v>0.73646062859479999</v>
      </c>
    </row>
    <row r="731" spans="1:14">
      <c r="A731" s="125" t="s">
        <v>97</v>
      </c>
      <c r="B731" s="125" t="s">
        <v>413</v>
      </c>
      <c r="C731" s="125" t="s">
        <v>414</v>
      </c>
      <c r="D731" s="125" t="s">
        <v>95</v>
      </c>
      <c r="E731" s="126">
        <v>8.9176610000000007</v>
      </c>
      <c r="F731" s="126" t="s">
        <v>412</v>
      </c>
      <c r="G731" s="125" t="s">
        <v>589</v>
      </c>
      <c r="H731" s="126">
        <v>738909</v>
      </c>
      <c r="I731" s="126">
        <v>478</v>
      </c>
      <c r="J731" s="126">
        <v>513</v>
      </c>
      <c r="K731" s="126">
        <v>2.402054E-2</v>
      </c>
      <c r="L731" s="126">
        <f t="shared" si="22"/>
        <v>0.21420703275694003</v>
      </c>
      <c r="M731" s="126">
        <v>1</v>
      </c>
      <c r="N731" s="126">
        <f t="shared" si="23"/>
        <v>0.21420703275694003</v>
      </c>
    </row>
    <row r="732" spans="1:14">
      <c r="A732" s="125" t="s">
        <v>97</v>
      </c>
      <c r="B732" s="125" t="s">
        <v>413</v>
      </c>
      <c r="C732" s="125" t="s">
        <v>414</v>
      </c>
      <c r="D732" s="125" t="s">
        <v>96</v>
      </c>
      <c r="E732" s="126">
        <v>0.4248961</v>
      </c>
      <c r="F732" s="126" t="s">
        <v>412</v>
      </c>
      <c r="G732" s="125" t="s">
        <v>589</v>
      </c>
      <c r="H732" s="126">
        <v>738909</v>
      </c>
      <c r="I732" s="126">
        <v>478</v>
      </c>
      <c r="J732" s="126">
        <v>513</v>
      </c>
      <c r="K732" s="126">
        <v>2.402054E-2</v>
      </c>
      <c r="L732" s="126">
        <f t="shared" si="22"/>
        <v>1.0206233765894E-2</v>
      </c>
      <c r="M732" s="126">
        <v>1</v>
      </c>
      <c r="N732" s="126">
        <f t="shared" si="23"/>
        <v>1.0206233765894E-2</v>
      </c>
    </row>
    <row r="733" spans="1:14">
      <c r="A733" s="125" t="s">
        <v>97</v>
      </c>
      <c r="B733" s="125" t="s">
        <v>415</v>
      </c>
      <c r="C733" s="125" t="s">
        <v>416</v>
      </c>
      <c r="D733" s="125" t="s">
        <v>95</v>
      </c>
      <c r="E733" s="126">
        <v>32.69867</v>
      </c>
      <c r="F733" s="126" t="s">
        <v>346</v>
      </c>
      <c r="G733" s="125" t="s">
        <v>590</v>
      </c>
      <c r="H733" s="126">
        <v>738909</v>
      </c>
      <c r="I733" s="126">
        <v>478</v>
      </c>
      <c r="J733" s="126">
        <v>513</v>
      </c>
      <c r="K733" s="126">
        <v>3.29733761E-2</v>
      </c>
      <c r="L733" s="126">
        <f t="shared" si="22"/>
        <v>1.0781855438797869</v>
      </c>
      <c r="M733" s="126">
        <v>1</v>
      </c>
      <c r="N733" s="126">
        <f t="shared" si="23"/>
        <v>1.0781855438797869</v>
      </c>
    </row>
    <row r="734" spans="1:14">
      <c r="A734" s="125" t="s">
        <v>97</v>
      </c>
      <c r="B734" s="125" t="s">
        <v>415</v>
      </c>
      <c r="C734" s="125" t="s">
        <v>416</v>
      </c>
      <c r="D734" s="125" t="s">
        <v>96</v>
      </c>
      <c r="E734" s="126">
        <v>1.757414</v>
      </c>
      <c r="F734" s="126" t="s">
        <v>346</v>
      </c>
      <c r="G734" s="125" t="s">
        <v>590</v>
      </c>
      <c r="H734" s="126">
        <v>738909</v>
      </c>
      <c r="I734" s="126">
        <v>478</v>
      </c>
      <c r="J734" s="126">
        <v>513</v>
      </c>
      <c r="K734" s="126">
        <v>3.29733761E-2</v>
      </c>
      <c r="L734" s="126">
        <f t="shared" si="22"/>
        <v>5.7947872785405398E-2</v>
      </c>
      <c r="M734" s="126">
        <v>1</v>
      </c>
      <c r="N734" s="126">
        <f t="shared" si="23"/>
        <v>5.7947872785405398E-2</v>
      </c>
    </row>
    <row r="735" spans="1:14">
      <c r="A735" s="125" t="s">
        <v>97</v>
      </c>
      <c r="B735" s="125" t="s">
        <v>344</v>
      </c>
      <c r="C735" s="125" t="s">
        <v>345</v>
      </c>
      <c r="D735" s="125" t="s">
        <v>95</v>
      </c>
      <c r="E735" s="126">
        <v>2.0150380000000001</v>
      </c>
      <c r="F735" s="126" t="s">
        <v>346</v>
      </c>
      <c r="G735" s="125" t="s">
        <v>590</v>
      </c>
      <c r="H735" s="126">
        <v>738909</v>
      </c>
      <c r="I735" s="126">
        <v>478</v>
      </c>
      <c r="J735" s="126">
        <v>513</v>
      </c>
      <c r="K735" s="126">
        <v>3.29733761E-2</v>
      </c>
      <c r="L735" s="126">
        <f t="shared" si="22"/>
        <v>6.6442605829791807E-2</v>
      </c>
      <c r="M735" s="126">
        <v>1</v>
      </c>
      <c r="N735" s="126">
        <f t="shared" si="23"/>
        <v>6.6442605829791807E-2</v>
      </c>
    </row>
    <row r="736" spans="1:14">
      <c r="A736" s="125" t="s">
        <v>97</v>
      </c>
      <c r="B736" s="125" t="s">
        <v>344</v>
      </c>
      <c r="C736" s="125" t="s">
        <v>345</v>
      </c>
      <c r="D736" s="125" t="s">
        <v>96</v>
      </c>
      <c r="E736" s="126">
        <v>0.3154883</v>
      </c>
      <c r="F736" s="126" t="s">
        <v>346</v>
      </c>
      <c r="G736" s="125" t="s">
        <v>590</v>
      </c>
      <c r="H736" s="126">
        <v>738909</v>
      </c>
      <c r="I736" s="126">
        <v>478</v>
      </c>
      <c r="J736" s="126">
        <v>513</v>
      </c>
      <c r="K736" s="126">
        <v>3.29733761E-2</v>
      </c>
      <c r="L736" s="126">
        <f t="shared" si="22"/>
        <v>1.0402714371049631E-2</v>
      </c>
      <c r="M736" s="126">
        <v>1</v>
      </c>
      <c r="N736" s="126">
        <f t="shared" si="23"/>
        <v>1.0402714371049631E-2</v>
      </c>
    </row>
    <row r="737" spans="1:14">
      <c r="A737" s="125" t="s">
        <v>97</v>
      </c>
      <c r="B737" s="125" t="s">
        <v>347</v>
      </c>
      <c r="C737" s="125" t="s">
        <v>348</v>
      </c>
      <c r="D737" s="125" t="s">
        <v>95</v>
      </c>
      <c r="E737" s="126">
        <v>3.7631329999999998E-2</v>
      </c>
      <c r="F737" s="126" t="s">
        <v>346</v>
      </c>
      <c r="G737" s="125" t="s">
        <v>590</v>
      </c>
      <c r="H737" s="126">
        <v>738909</v>
      </c>
      <c r="I737" s="126">
        <v>478</v>
      </c>
      <c r="J737" s="126">
        <v>513</v>
      </c>
      <c r="K737" s="126">
        <v>3.29733761E-2</v>
      </c>
      <c r="L737" s="126">
        <f t="shared" si="22"/>
        <v>1.2408319972332129E-3</v>
      </c>
      <c r="M737" s="126">
        <v>1</v>
      </c>
      <c r="N737" s="126">
        <f t="shared" si="23"/>
        <v>1.2408319972332129E-3</v>
      </c>
    </row>
    <row r="738" spans="1:14">
      <c r="A738" s="125" t="s">
        <v>97</v>
      </c>
      <c r="B738" s="125" t="s">
        <v>347</v>
      </c>
      <c r="C738" s="125" t="s">
        <v>348</v>
      </c>
      <c r="D738" s="125" t="s">
        <v>96</v>
      </c>
      <c r="E738" s="126">
        <v>0.13670969999999999</v>
      </c>
      <c r="F738" s="126" t="s">
        <v>346</v>
      </c>
      <c r="G738" s="125" t="s">
        <v>590</v>
      </c>
      <c r="H738" s="126">
        <v>738909</v>
      </c>
      <c r="I738" s="126">
        <v>478</v>
      </c>
      <c r="J738" s="126">
        <v>513</v>
      </c>
      <c r="K738" s="126">
        <v>3.29733761E-2</v>
      </c>
      <c r="L738" s="126">
        <f t="shared" si="22"/>
        <v>4.5077803546181693E-3</v>
      </c>
      <c r="M738" s="126">
        <v>1</v>
      </c>
      <c r="N738" s="126">
        <f t="shared" si="23"/>
        <v>4.5077803546181693E-3</v>
      </c>
    </row>
    <row r="739" spans="1:14">
      <c r="A739" s="125" t="s">
        <v>97</v>
      </c>
      <c r="B739" s="125" t="s">
        <v>349</v>
      </c>
      <c r="C739" s="125" t="s">
        <v>350</v>
      </c>
      <c r="D739" s="125" t="s">
        <v>95</v>
      </c>
      <c r="E739" s="126">
        <v>1.617032E-3</v>
      </c>
      <c r="F739" s="126" t="s">
        <v>346</v>
      </c>
      <c r="G739" s="125" t="s">
        <v>590</v>
      </c>
      <c r="H739" s="126">
        <v>738909</v>
      </c>
      <c r="I739" s="126">
        <v>478</v>
      </c>
      <c r="J739" s="126">
        <v>513</v>
      </c>
      <c r="K739" s="126">
        <v>3.29733761E-2</v>
      </c>
      <c r="L739" s="126">
        <f t="shared" si="22"/>
        <v>5.3319004301735199E-5</v>
      </c>
      <c r="M739" s="126">
        <v>1</v>
      </c>
      <c r="N739" s="126">
        <f t="shared" si="23"/>
        <v>5.3319004301735199E-5</v>
      </c>
    </row>
    <row r="740" spans="1:14">
      <c r="A740" s="125" t="s">
        <v>97</v>
      </c>
      <c r="B740" s="125" t="s">
        <v>349</v>
      </c>
      <c r="C740" s="125" t="s">
        <v>350</v>
      </c>
      <c r="D740" s="125" t="s">
        <v>96</v>
      </c>
      <c r="E740" s="126">
        <v>2.9092970000000001E-4</v>
      </c>
      <c r="F740" s="126" t="s">
        <v>346</v>
      </c>
      <c r="G740" s="125" t="s">
        <v>590</v>
      </c>
      <c r="H740" s="126">
        <v>738909</v>
      </c>
      <c r="I740" s="126">
        <v>478</v>
      </c>
      <c r="J740" s="126">
        <v>513</v>
      </c>
      <c r="K740" s="126">
        <v>3.29733761E-2</v>
      </c>
      <c r="L740" s="126">
        <f t="shared" si="22"/>
        <v>9.5929344167601701E-6</v>
      </c>
      <c r="M740" s="126">
        <v>1</v>
      </c>
      <c r="N740" s="126">
        <f t="shared" si="23"/>
        <v>9.5929344167601701E-6</v>
      </c>
    </row>
    <row r="741" spans="1:14">
      <c r="A741" s="125" t="s">
        <v>97</v>
      </c>
      <c r="B741" s="125" t="s">
        <v>417</v>
      </c>
      <c r="C741" s="125" t="s">
        <v>418</v>
      </c>
      <c r="D741" s="125" t="s">
        <v>96</v>
      </c>
      <c r="E741" s="126">
        <v>2.9775160000000001</v>
      </c>
      <c r="F741" s="126" t="s">
        <v>199</v>
      </c>
      <c r="G741" s="125" t="s">
        <v>582</v>
      </c>
      <c r="H741" s="126">
        <v>738909</v>
      </c>
      <c r="I741" s="126">
        <v>478</v>
      </c>
      <c r="J741" s="126">
        <v>513</v>
      </c>
      <c r="K741" s="126">
        <v>1.0871459700000001E-2</v>
      </c>
      <c r="L741" s="126">
        <f t="shared" si="22"/>
        <v>3.23699452001052E-2</v>
      </c>
      <c r="M741" s="126">
        <v>1</v>
      </c>
      <c r="N741" s="126">
        <f t="shared" si="23"/>
        <v>3.23699452001052E-2</v>
      </c>
    </row>
    <row r="742" spans="1:14">
      <c r="A742" s="125" t="s">
        <v>97</v>
      </c>
      <c r="B742" s="125" t="s">
        <v>419</v>
      </c>
      <c r="C742" s="125" t="s">
        <v>420</v>
      </c>
      <c r="D742" s="125" t="s">
        <v>96</v>
      </c>
      <c r="E742" s="126">
        <v>9.8038720000000001</v>
      </c>
      <c r="F742" s="126" t="s">
        <v>199</v>
      </c>
      <c r="G742" s="125" t="s">
        <v>582</v>
      </c>
      <c r="H742" s="126">
        <v>738909</v>
      </c>
      <c r="I742" s="126">
        <v>478</v>
      </c>
      <c r="J742" s="126">
        <v>513</v>
      </c>
      <c r="K742" s="126">
        <v>1.0871459700000001E-2</v>
      </c>
      <c r="L742" s="126">
        <f t="shared" si="22"/>
        <v>0.1065823993519584</v>
      </c>
      <c r="M742" s="126">
        <v>1</v>
      </c>
      <c r="N742" s="126">
        <f t="shared" si="23"/>
        <v>0.1065823993519584</v>
      </c>
    </row>
    <row r="743" spans="1:14">
      <c r="A743" s="125" t="s">
        <v>97</v>
      </c>
      <c r="B743" s="125" t="s">
        <v>421</v>
      </c>
      <c r="C743" s="125" t="s">
        <v>422</v>
      </c>
      <c r="D743" s="125" t="s">
        <v>96</v>
      </c>
      <c r="E743" s="126">
        <v>1.8878219999999999</v>
      </c>
      <c r="F743" s="126" t="s">
        <v>199</v>
      </c>
      <c r="G743" s="125" t="s">
        <v>582</v>
      </c>
      <c r="H743" s="126">
        <v>738909</v>
      </c>
      <c r="I743" s="126">
        <v>478</v>
      </c>
      <c r="J743" s="126">
        <v>513</v>
      </c>
      <c r="K743" s="126">
        <v>1.0871459700000001E-2</v>
      </c>
      <c r="L743" s="126">
        <f t="shared" si="22"/>
        <v>2.0523380793773398E-2</v>
      </c>
      <c r="M743" s="126">
        <v>1</v>
      </c>
      <c r="N743" s="126">
        <f t="shared" si="23"/>
        <v>2.0523380793773398E-2</v>
      </c>
    </row>
    <row r="744" spans="1:14">
      <c r="A744" s="125" t="s">
        <v>97</v>
      </c>
      <c r="B744" s="125" t="s">
        <v>423</v>
      </c>
      <c r="C744" s="125" t="s">
        <v>424</v>
      </c>
      <c r="D744" s="125" t="s">
        <v>96</v>
      </c>
      <c r="E744" s="126">
        <v>1.2772319999999999</v>
      </c>
      <c r="F744" s="126" t="s">
        <v>199</v>
      </c>
      <c r="G744" s="125" t="s">
        <v>582</v>
      </c>
      <c r="H744" s="126">
        <v>738909</v>
      </c>
      <c r="I744" s="126">
        <v>478</v>
      </c>
      <c r="J744" s="126">
        <v>513</v>
      </c>
      <c r="K744" s="126">
        <v>1.0871459700000001E-2</v>
      </c>
      <c r="L744" s="126">
        <f t="shared" si="22"/>
        <v>1.38853762155504E-2</v>
      </c>
      <c r="M744" s="126">
        <v>1</v>
      </c>
      <c r="N744" s="126">
        <f t="shared" si="23"/>
        <v>1.38853762155504E-2</v>
      </c>
    </row>
    <row r="745" spans="1:14">
      <c r="A745" s="125" t="s">
        <v>97</v>
      </c>
      <c r="B745" s="125" t="s">
        <v>425</v>
      </c>
      <c r="C745" s="125" t="s">
        <v>426</v>
      </c>
      <c r="D745" s="125" t="s">
        <v>96</v>
      </c>
      <c r="E745" s="126">
        <v>6.7910120000000004E-2</v>
      </c>
      <c r="F745" s="126" t="s">
        <v>199</v>
      </c>
      <c r="G745" s="125" t="s">
        <v>582</v>
      </c>
      <c r="H745" s="126">
        <v>738909</v>
      </c>
      <c r="I745" s="126">
        <v>478</v>
      </c>
      <c r="J745" s="126">
        <v>513</v>
      </c>
      <c r="K745" s="126">
        <v>1.0871459700000001E-2</v>
      </c>
      <c r="L745" s="126">
        <f t="shared" si="22"/>
        <v>7.3828213280216406E-4</v>
      </c>
      <c r="M745" s="126">
        <v>1</v>
      </c>
      <c r="N745" s="126">
        <f t="shared" si="23"/>
        <v>7.3828213280216406E-4</v>
      </c>
    </row>
    <row r="746" spans="1:14">
      <c r="A746" s="125" t="s">
        <v>97</v>
      </c>
      <c r="B746" s="125" t="s">
        <v>427</v>
      </c>
      <c r="C746" s="125" t="s">
        <v>428</v>
      </c>
      <c r="D746" s="125" t="s">
        <v>96</v>
      </c>
      <c r="E746" s="126">
        <v>155.9897</v>
      </c>
      <c r="F746" s="126" t="s">
        <v>183</v>
      </c>
      <c r="G746" s="125" t="s">
        <v>591</v>
      </c>
      <c r="H746" s="126">
        <v>738909</v>
      </c>
      <c r="I746" s="126">
        <v>478</v>
      </c>
      <c r="J746" s="126">
        <v>513</v>
      </c>
      <c r="K746" s="126">
        <v>6.4827814999999997E-3</v>
      </c>
      <c r="L746" s="126">
        <f t="shared" si="22"/>
        <v>1.0112471413505499</v>
      </c>
      <c r="M746" s="126">
        <v>1</v>
      </c>
      <c r="N746" s="126">
        <f t="shared" si="23"/>
        <v>1.0112471413505499</v>
      </c>
    </row>
    <row r="747" spans="1:14">
      <c r="A747" s="125" t="s">
        <v>97</v>
      </c>
      <c r="B747" s="125" t="s">
        <v>429</v>
      </c>
      <c r="C747" s="125" t="s">
        <v>430</v>
      </c>
      <c r="D747" s="125" t="s">
        <v>96</v>
      </c>
      <c r="E747" s="126">
        <v>11.24872</v>
      </c>
      <c r="F747" s="126" t="s">
        <v>190</v>
      </c>
      <c r="G747" s="125" t="s">
        <v>583</v>
      </c>
      <c r="H747" s="126">
        <v>738909</v>
      </c>
      <c r="I747" s="126">
        <v>478</v>
      </c>
      <c r="J747" s="126">
        <v>513</v>
      </c>
      <c r="K747" s="126">
        <v>1.03268339E-2</v>
      </c>
      <c r="L747" s="126">
        <f t="shared" si="22"/>
        <v>0.11616366302760801</v>
      </c>
      <c r="M747" s="126">
        <v>1</v>
      </c>
      <c r="N747" s="126">
        <f t="shared" si="23"/>
        <v>0.11616366302760801</v>
      </c>
    </row>
    <row r="748" spans="1:14">
      <c r="A748" s="125" t="s">
        <v>97</v>
      </c>
      <c r="B748" s="125" t="s">
        <v>431</v>
      </c>
      <c r="C748" s="125" t="s">
        <v>432</v>
      </c>
      <c r="D748" s="125" t="s">
        <v>96</v>
      </c>
      <c r="E748" s="126">
        <v>26.770350000000001</v>
      </c>
      <c r="F748" s="126" t="s">
        <v>433</v>
      </c>
      <c r="G748" s="125" t="s">
        <v>592</v>
      </c>
      <c r="H748" s="126">
        <v>738909</v>
      </c>
      <c r="I748" s="126">
        <v>478</v>
      </c>
      <c r="J748" s="126">
        <v>513</v>
      </c>
      <c r="K748" s="126">
        <v>3.4690482109937699E-3</v>
      </c>
      <c r="L748" s="126">
        <f t="shared" si="22"/>
        <v>9.2867634775177066E-2</v>
      </c>
      <c r="M748" s="126">
        <v>1</v>
      </c>
      <c r="N748" s="126">
        <f t="shared" si="23"/>
        <v>9.2867634775177066E-2</v>
      </c>
    </row>
    <row r="749" spans="1:14">
      <c r="A749" s="125" t="s">
        <v>97</v>
      </c>
      <c r="B749" s="125" t="s">
        <v>434</v>
      </c>
      <c r="C749" s="125" t="s">
        <v>435</v>
      </c>
      <c r="D749" s="125" t="s">
        <v>96</v>
      </c>
      <c r="E749" s="126">
        <v>0.26962000000000003</v>
      </c>
      <c r="F749" s="126" t="s">
        <v>199</v>
      </c>
      <c r="G749" s="125" t="s">
        <v>582</v>
      </c>
      <c r="H749" s="126">
        <v>738909</v>
      </c>
      <c r="I749" s="126">
        <v>478</v>
      </c>
      <c r="J749" s="126">
        <v>513</v>
      </c>
      <c r="K749" s="126">
        <v>1.0871459700000001E-2</v>
      </c>
      <c r="L749" s="126">
        <f t="shared" si="22"/>
        <v>2.9311629643140004E-3</v>
      </c>
      <c r="M749" s="126">
        <v>1</v>
      </c>
      <c r="N749" s="126">
        <f t="shared" si="23"/>
        <v>2.9311629643140004E-3</v>
      </c>
    </row>
    <row r="750" spans="1:14">
      <c r="A750" s="125" t="s">
        <v>97</v>
      </c>
      <c r="B750" s="125" t="s">
        <v>436</v>
      </c>
      <c r="C750" s="125" t="s">
        <v>437</v>
      </c>
      <c r="D750" s="125" t="s">
        <v>96</v>
      </c>
      <c r="E750" s="126">
        <v>1.8863510000000001</v>
      </c>
      <c r="F750" s="126" t="s">
        <v>199</v>
      </c>
      <c r="G750" s="125" t="s">
        <v>582</v>
      </c>
      <c r="H750" s="126">
        <v>738909</v>
      </c>
      <c r="I750" s="126">
        <v>478</v>
      </c>
      <c r="J750" s="126">
        <v>513</v>
      </c>
      <c r="K750" s="126">
        <v>1.0871459700000001E-2</v>
      </c>
      <c r="L750" s="126">
        <f t="shared" si="22"/>
        <v>2.0507388876554702E-2</v>
      </c>
      <c r="M750" s="126">
        <v>1</v>
      </c>
      <c r="N750" s="126">
        <f t="shared" si="23"/>
        <v>2.0507388876554702E-2</v>
      </c>
    </row>
    <row r="751" spans="1:14">
      <c r="A751" s="125" t="s">
        <v>97</v>
      </c>
      <c r="B751" s="125" t="s">
        <v>438</v>
      </c>
      <c r="C751" s="125" t="s">
        <v>439</v>
      </c>
      <c r="D751" s="125" t="s">
        <v>96</v>
      </c>
      <c r="E751" s="126">
        <v>0.33012000000000002</v>
      </c>
      <c r="F751" s="126" t="s">
        <v>199</v>
      </c>
      <c r="G751" s="125" t="s">
        <v>582</v>
      </c>
      <c r="H751" s="126">
        <v>738909</v>
      </c>
      <c r="I751" s="126">
        <v>478</v>
      </c>
      <c r="J751" s="126">
        <v>513</v>
      </c>
      <c r="K751" s="126">
        <v>1.0871459700000001E-2</v>
      </c>
      <c r="L751" s="126">
        <f t="shared" si="22"/>
        <v>3.5888862761640004E-3</v>
      </c>
      <c r="M751" s="126">
        <v>1</v>
      </c>
      <c r="N751" s="126">
        <f t="shared" si="23"/>
        <v>3.5888862761640004E-3</v>
      </c>
    </row>
    <row r="752" spans="1:14">
      <c r="A752" s="125" t="s">
        <v>97</v>
      </c>
      <c r="B752" s="125" t="s">
        <v>440</v>
      </c>
      <c r="C752" s="125" t="s">
        <v>441</v>
      </c>
      <c r="D752" s="125" t="s">
        <v>96</v>
      </c>
      <c r="E752" s="126">
        <v>2.6739299999999999</v>
      </c>
      <c r="F752" s="126" t="s">
        <v>199</v>
      </c>
      <c r="G752" s="125" t="s">
        <v>582</v>
      </c>
      <c r="H752" s="126">
        <v>738909</v>
      </c>
      <c r="I752" s="126">
        <v>478</v>
      </c>
      <c r="J752" s="126">
        <v>513</v>
      </c>
      <c r="K752" s="126">
        <v>1.0871459700000001E-2</v>
      </c>
      <c r="L752" s="126">
        <f t="shared" si="22"/>
        <v>2.9069522235621002E-2</v>
      </c>
      <c r="M752" s="126">
        <v>1</v>
      </c>
      <c r="N752" s="126">
        <f t="shared" si="23"/>
        <v>2.9069522235621002E-2</v>
      </c>
    </row>
    <row r="753" spans="1:14">
      <c r="A753" s="125" t="s">
        <v>97</v>
      </c>
      <c r="B753" s="125" t="s">
        <v>442</v>
      </c>
      <c r="C753" s="125" t="s">
        <v>443</v>
      </c>
      <c r="D753" s="125" t="s">
        <v>96</v>
      </c>
      <c r="E753" s="126">
        <v>7.7139330000000006E-2</v>
      </c>
      <c r="F753" s="126" t="s">
        <v>199</v>
      </c>
      <c r="G753" s="125" t="s">
        <v>582</v>
      </c>
      <c r="H753" s="126">
        <v>738909</v>
      </c>
      <c r="I753" s="126">
        <v>478</v>
      </c>
      <c r="J753" s="126">
        <v>513</v>
      </c>
      <c r="K753" s="126">
        <v>1.0871459700000001E-2</v>
      </c>
      <c r="L753" s="126">
        <f t="shared" si="22"/>
        <v>8.3861711738000106E-4</v>
      </c>
      <c r="M753" s="126">
        <v>1</v>
      </c>
      <c r="N753" s="126">
        <f t="shared" si="23"/>
        <v>8.3861711738000106E-4</v>
      </c>
    </row>
    <row r="754" spans="1:14">
      <c r="A754" s="125" t="s">
        <v>97</v>
      </c>
      <c r="B754" s="125" t="s">
        <v>444</v>
      </c>
      <c r="C754" s="125" t="s">
        <v>445</v>
      </c>
      <c r="D754" s="125" t="s">
        <v>96</v>
      </c>
      <c r="E754" s="126">
        <v>1.2987649999999999</v>
      </c>
      <c r="F754" s="126" t="s">
        <v>199</v>
      </c>
      <c r="G754" s="125" t="s">
        <v>582</v>
      </c>
      <c r="H754" s="126">
        <v>738909</v>
      </c>
      <c r="I754" s="126">
        <v>478</v>
      </c>
      <c r="J754" s="126">
        <v>513</v>
      </c>
      <c r="K754" s="126">
        <v>1.0871459700000001E-2</v>
      </c>
      <c r="L754" s="126">
        <f t="shared" si="22"/>
        <v>1.4119471357270501E-2</v>
      </c>
      <c r="M754" s="126">
        <v>1</v>
      </c>
      <c r="N754" s="126">
        <f t="shared" si="23"/>
        <v>1.4119471357270501E-2</v>
      </c>
    </row>
    <row r="755" spans="1:14">
      <c r="A755" s="125" t="s">
        <v>97</v>
      </c>
      <c r="B755" s="125" t="s">
        <v>446</v>
      </c>
      <c r="C755" s="125" t="s">
        <v>447</v>
      </c>
      <c r="D755" s="125" t="s">
        <v>96</v>
      </c>
      <c r="E755" s="126">
        <v>48.677639999999997</v>
      </c>
      <c r="F755" s="126" t="s">
        <v>199</v>
      </c>
      <c r="G755" s="125" t="s">
        <v>582</v>
      </c>
      <c r="H755" s="126">
        <v>738909</v>
      </c>
      <c r="I755" s="126">
        <v>478</v>
      </c>
      <c r="J755" s="126">
        <v>513</v>
      </c>
      <c r="K755" s="126">
        <v>1.0871459700000001E-2</v>
      </c>
      <c r="L755" s="126">
        <f t="shared" si="22"/>
        <v>0.52919700155110805</v>
      </c>
      <c r="M755" s="126">
        <v>1</v>
      </c>
      <c r="N755" s="126">
        <f t="shared" si="23"/>
        <v>0.52919700155110805</v>
      </c>
    </row>
    <row r="756" spans="1:14">
      <c r="A756" s="125" t="s">
        <v>97</v>
      </c>
      <c r="B756" s="125" t="s">
        <v>448</v>
      </c>
      <c r="C756" s="125" t="s">
        <v>449</v>
      </c>
      <c r="D756" s="125" t="s">
        <v>96</v>
      </c>
      <c r="E756" s="126">
        <v>23.232510000000001</v>
      </c>
      <c r="F756" s="126" t="s">
        <v>199</v>
      </c>
      <c r="G756" s="125" t="s">
        <v>582</v>
      </c>
      <c r="H756" s="126">
        <v>738909</v>
      </c>
      <c r="I756" s="126">
        <v>478</v>
      </c>
      <c r="J756" s="126">
        <v>513</v>
      </c>
      <c r="K756" s="126">
        <v>1.0871459700000001E-2</v>
      </c>
      <c r="L756" s="126">
        <f t="shared" si="22"/>
        <v>0.25257129619484703</v>
      </c>
      <c r="M756" s="126">
        <v>1</v>
      </c>
      <c r="N756" s="126">
        <f t="shared" si="23"/>
        <v>0.25257129619484703</v>
      </c>
    </row>
    <row r="757" spans="1:14">
      <c r="A757" s="125" t="s">
        <v>97</v>
      </c>
      <c r="B757" s="125" t="s">
        <v>450</v>
      </c>
      <c r="C757" s="125" t="s">
        <v>451</v>
      </c>
      <c r="D757" s="125" t="s">
        <v>96</v>
      </c>
      <c r="E757" s="126">
        <v>15.837809999999999</v>
      </c>
      <c r="F757" s="126" t="s">
        <v>199</v>
      </c>
      <c r="G757" s="125" t="s">
        <v>582</v>
      </c>
      <c r="H757" s="126">
        <v>738909</v>
      </c>
      <c r="I757" s="126">
        <v>478</v>
      </c>
      <c r="J757" s="126">
        <v>513</v>
      </c>
      <c r="K757" s="126">
        <v>1.0871459700000001E-2</v>
      </c>
      <c r="L757" s="126">
        <f t="shared" si="22"/>
        <v>0.172180113151257</v>
      </c>
      <c r="M757" s="126">
        <v>1</v>
      </c>
      <c r="N757" s="126">
        <f t="shared" si="23"/>
        <v>0.172180113151257</v>
      </c>
    </row>
    <row r="758" spans="1:14">
      <c r="A758" s="125" t="s">
        <v>97</v>
      </c>
      <c r="B758" s="125" t="s">
        <v>452</v>
      </c>
      <c r="C758" s="125" t="s">
        <v>453</v>
      </c>
      <c r="D758" s="125" t="s">
        <v>96</v>
      </c>
      <c r="E758" s="126">
        <v>0.43803999999999998</v>
      </c>
      <c r="F758" s="126" t="s">
        <v>199</v>
      </c>
      <c r="G758" s="125" t="s">
        <v>582</v>
      </c>
      <c r="H758" s="126">
        <v>738909</v>
      </c>
      <c r="I758" s="126">
        <v>478</v>
      </c>
      <c r="J758" s="126">
        <v>513</v>
      </c>
      <c r="K758" s="126">
        <v>1.0871459700000001E-2</v>
      </c>
      <c r="L758" s="126">
        <f t="shared" si="22"/>
        <v>4.762134206988E-3</v>
      </c>
      <c r="M758" s="126">
        <v>1</v>
      </c>
      <c r="N758" s="126">
        <f t="shared" si="23"/>
        <v>4.762134206988E-3</v>
      </c>
    </row>
    <row r="759" spans="1:14">
      <c r="A759" s="125" t="s">
        <v>97</v>
      </c>
      <c r="B759" s="125" t="s">
        <v>454</v>
      </c>
      <c r="C759" s="125" t="s">
        <v>455</v>
      </c>
      <c r="D759" s="125" t="s">
        <v>96</v>
      </c>
      <c r="E759" s="126">
        <v>61.162500000000001</v>
      </c>
      <c r="F759" s="126" t="s">
        <v>199</v>
      </c>
      <c r="G759" s="125" t="s">
        <v>582</v>
      </c>
      <c r="H759" s="126">
        <v>738909</v>
      </c>
      <c r="I759" s="126">
        <v>478</v>
      </c>
      <c r="J759" s="126">
        <v>513</v>
      </c>
      <c r="K759" s="126">
        <v>1.0871459700000001E-2</v>
      </c>
      <c r="L759" s="126">
        <f t="shared" si="22"/>
        <v>0.66492565390125002</v>
      </c>
      <c r="M759" s="126">
        <v>1</v>
      </c>
      <c r="N759" s="126">
        <f t="shared" si="23"/>
        <v>0.66492565390125002</v>
      </c>
    </row>
    <row r="760" spans="1:14">
      <c r="A760" s="125" t="s">
        <v>97</v>
      </c>
      <c r="B760" s="125" t="s">
        <v>456</v>
      </c>
      <c r="C760" s="125" t="s">
        <v>457</v>
      </c>
      <c r="D760" s="125" t="s">
        <v>96</v>
      </c>
      <c r="E760" s="126">
        <v>4.4252399999999996</v>
      </c>
      <c r="F760" s="126" t="s">
        <v>458</v>
      </c>
      <c r="G760" s="125" t="s">
        <v>593</v>
      </c>
      <c r="H760" s="126">
        <v>738909</v>
      </c>
      <c r="I760" s="126">
        <v>478</v>
      </c>
      <c r="J760" s="126">
        <v>513</v>
      </c>
      <c r="K760" s="126">
        <v>7.2830771999999998E-3</v>
      </c>
      <c r="L760" s="126">
        <f t="shared" si="22"/>
        <v>3.2229364548527997E-2</v>
      </c>
      <c r="M760" s="126">
        <v>1</v>
      </c>
      <c r="N760" s="126">
        <f t="shared" si="23"/>
        <v>3.2229364548527997E-2</v>
      </c>
    </row>
    <row r="761" spans="1:14">
      <c r="A761" s="125" t="s">
        <v>97</v>
      </c>
      <c r="B761" s="125" t="s">
        <v>459</v>
      </c>
      <c r="C761" s="125" t="s">
        <v>460</v>
      </c>
      <c r="D761" s="125" t="s">
        <v>96</v>
      </c>
      <c r="E761" s="126">
        <v>315.29840000000002</v>
      </c>
      <c r="F761" s="126" t="s">
        <v>458</v>
      </c>
      <c r="G761" s="125" t="s">
        <v>593</v>
      </c>
      <c r="H761" s="126">
        <v>738909</v>
      </c>
      <c r="I761" s="126">
        <v>478</v>
      </c>
      <c r="J761" s="126">
        <v>513</v>
      </c>
      <c r="K761" s="126">
        <v>7.2830771999999998E-3</v>
      </c>
      <c r="L761" s="126">
        <f t="shared" si="22"/>
        <v>2.2963425882364801</v>
      </c>
      <c r="M761" s="126">
        <v>1</v>
      </c>
      <c r="N761" s="126">
        <f t="shared" si="23"/>
        <v>2.2963425882364801</v>
      </c>
    </row>
    <row r="762" spans="1:14">
      <c r="A762" s="125" t="s">
        <v>97</v>
      </c>
      <c r="B762" s="125" t="s">
        <v>461</v>
      </c>
      <c r="C762" s="125" t="s">
        <v>462</v>
      </c>
      <c r="D762" s="125" t="s">
        <v>96</v>
      </c>
      <c r="E762" s="126">
        <v>237.85659999999999</v>
      </c>
      <c r="F762" s="126" t="s">
        <v>458</v>
      </c>
      <c r="G762" s="125" t="s">
        <v>593</v>
      </c>
      <c r="H762" s="126">
        <v>738909</v>
      </c>
      <c r="I762" s="126">
        <v>478</v>
      </c>
      <c r="J762" s="126">
        <v>513</v>
      </c>
      <c r="K762" s="126">
        <v>7.2830771999999998E-3</v>
      </c>
      <c r="L762" s="126">
        <f t="shared" si="22"/>
        <v>1.73232798032952</v>
      </c>
      <c r="M762" s="126">
        <v>1</v>
      </c>
      <c r="N762" s="126">
        <f t="shared" si="23"/>
        <v>1.73232798032952</v>
      </c>
    </row>
    <row r="763" spans="1:14">
      <c r="A763" s="125" t="s">
        <v>97</v>
      </c>
      <c r="B763" s="125" t="s">
        <v>463</v>
      </c>
      <c r="C763" s="125" t="s">
        <v>464</v>
      </c>
      <c r="D763" s="125" t="s">
        <v>96</v>
      </c>
      <c r="E763" s="126">
        <v>32.082990000000002</v>
      </c>
      <c r="F763" s="126" t="s">
        <v>458</v>
      </c>
      <c r="G763" s="125" t="s">
        <v>593</v>
      </c>
      <c r="H763" s="126">
        <v>738909</v>
      </c>
      <c r="I763" s="126">
        <v>478</v>
      </c>
      <c r="J763" s="126">
        <v>513</v>
      </c>
      <c r="K763" s="126">
        <v>7.2830771999999998E-3</v>
      </c>
      <c r="L763" s="126">
        <f t="shared" si="22"/>
        <v>0.23366289297682802</v>
      </c>
      <c r="M763" s="126">
        <v>1</v>
      </c>
      <c r="N763" s="126">
        <f t="shared" si="23"/>
        <v>0.23366289297682802</v>
      </c>
    </row>
    <row r="764" spans="1:14">
      <c r="A764" s="125" t="s">
        <v>97</v>
      </c>
      <c r="B764" s="125" t="s">
        <v>465</v>
      </c>
      <c r="C764" s="125" t="s">
        <v>466</v>
      </c>
      <c r="D764" s="125" t="s">
        <v>96</v>
      </c>
      <c r="E764" s="126">
        <v>315.29840000000002</v>
      </c>
      <c r="F764" s="126" t="s">
        <v>458</v>
      </c>
      <c r="G764" s="125" t="s">
        <v>593</v>
      </c>
      <c r="H764" s="126">
        <v>738909</v>
      </c>
      <c r="I764" s="126">
        <v>478</v>
      </c>
      <c r="J764" s="126">
        <v>513</v>
      </c>
      <c r="K764" s="126">
        <v>7.2830771999999998E-3</v>
      </c>
      <c r="L764" s="126">
        <f t="shared" si="22"/>
        <v>2.2963425882364801</v>
      </c>
      <c r="M764" s="126">
        <v>1</v>
      </c>
      <c r="N764" s="126">
        <f t="shared" si="23"/>
        <v>2.2963425882364801</v>
      </c>
    </row>
    <row r="765" spans="1:14">
      <c r="A765" s="125" t="s">
        <v>97</v>
      </c>
      <c r="B765" s="125" t="s">
        <v>467</v>
      </c>
      <c r="C765" s="125" t="s">
        <v>468</v>
      </c>
      <c r="D765" s="125" t="s">
        <v>96</v>
      </c>
      <c r="E765" s="126">
        <v>203.56100000000001</v>
      </c>
      <c r="F765" s="126" t="s">
        <v>458</v>
      </c>
      <c r="G765" s="125" t="s">
        <v>593</v>
      </c>
      <c r="H765" s="126">
        <v>738909</v>
      </c>
      <c r="I765" s="126">
        <v>478</v>
      </c>
      <c r="J765" s="126">
        <v>513</v>
      </c>
      <c r="K765" s="126">
        <v>7.2830771999999998E-3</v>
      </c>
      <c r="L765" s="126">
        <f t="shared" si="22"/>
        <v>1.4825504779092</v>
      </c>
      <c r="M765" s="126">
        <v>1</v>
      </c>
      <c r="N765" s="126">
        <f t="shared" si="23"/>
        <v>1.4825504779092</v>
      </c>
    </row>
    <row r="766" spans="1:14">
      <c r="A766" s="125" t="s">
        <v>97</v>
      </c>
      <c r="B766" s="125" t="s">
        <v>469</v>
      </c>
      <c r="C766" s="125" t="s">
        <v>470</v>
      </c>
      <c r="D766" s="125" t="s">
        <v>96</v>
      </c>
      <c r="E766" s="126">
        <v>8.8504799999999992</v>
      </c>
      <c r="F766" s="126" t="s">
        <v>458</v>
      </c>
      <c r="G766" s="125" t="s">
        <v>593</v>
      </c>
      <c r="H766" s="126">
        <v>738909</v>
      </c>
      <c r="I766" s="126">
        <v>478</v>
      </c>
      <c r="J766" s="126">
        <v>513</v>
      </c>
      <c r="K766" s="126">
        <v>7.2830771999999998E-3</v>
      </c>
      <c r="L766" s="126">
        <f t="shared" si="22"/>
        <v>6.4458729097055995E-2</v>
      </c>
      <c r="M766" s="126">
        <v>1</v>
      </c>
      <c r="N766" s="126">
        <f t="shared" si="23"/>
        <v>6.4458729097055995E-2</v>
      </c>
    </row>
    <row r="767" spans="1:14">
      <c r="A767" s="125" t="s">
        <v>97</v>
      </c>
      <c r="B767" s="125" t="s">
        <v>471</v>
      </c>
      <c r="C767" s="125" t="s">
        <v>472</v>
      </c>
      <c r="D767" s="125" t="s">
        <v>96</v>
      </c>
      <c r="E767" s="126">
        <v>4.4252399999999996</v>
      </c>
      <c r="F767" s="126" t="s">
        <v>458</v>
      </c>
      <c r="G767" s="125" t="s">
        <v>593</v>
      </c>
      <c r="H767" s="126">
        <v>738909</v>
      </c>
      <c r="I767" s="126">
        <v>478</v>
      </c>
      <c r="J767" s="126">
        <v>513</v>
      </c>
      <c r="K767" s="126">
        <v>7.2830771999999998E-3</v>
      </c>
      <c r="L767" s="126">
        <f t="shared" si="22"/>
        <v>3.2229364548527997E-2</v>
      </c>
      <c r="M767" s="126">
        <v>1</v>
      </c>
      <c r="N767" s="126">
        <f t="shared" si="23"/>
        <v>3.2229364548527997E-2</v>
      </c>
    </row>
    <row r="768" spans="1:14">
      <c r="A768" s="125" t="s">
        <v>97</v>
      </c>
      <c r="B768" s="125" t="s">
        <v>473</v>
      </c>
      <c r="C768" s="125" t="s">
        <v>474</v>
      </c>
      <c r="D768" s="125" t="s">
        <v>96</v>
      </c>
      <c r="E768" s="126">
        <v>8.7370110000000007</v>
      </c>
      <c r="F768" s="126" t="s">
        <v>475</v>
      </c>
      <c r="G768" s="125" t="s">
        <v>594</v>
      </c>
      <c r="H768" s="126">
        <v>738909</v>
      </c>
      <c r="I768" s="126">
        <v>478</v>
      </c>
      <c r="J768" s="126">
        <v>513</v>
      </c>
      <c r="K768" s="126">
        <v>1.25498654E-2</v>
      </c>
      <c r="L768" s="126">
        <f t="shared" si="22"/>
        <v>0.10964831204831942</v>
      </c>
      <c r="M768" s="126">
        <v>1</v>
      </c>
      <c r="N768" s="126">
        <f t="shared" si="23"/>
        <v>0.10964831204831942</v>
      </c>
    </row>
    <row r="769" spans="1:14">
      <c r="A769" s="125" t="s">
        <v>97</v>
      </c>
      <c r="B769" s="125" t="s">
        <v>476</v>
      </c>
      <c r="C769" s="125" t="s">
        <v>477</v>
      </c>
      <c r="D769" s="125" t="s">
        <v>96</v>
      </c>
      <c r="E769" s="126">
        <v>225.834</v>
      </c>
      <c r="F769" s="126" t="s">
        <v>475</v>
      </c>
      <c r="G769" s="125" t="s">
        <v>594</v>
      </c>
      <c r="H769" s="126">
        <v>738909</v>
      </c>
      <c r="I769" s="126">
        <v>478</v>
      </c>
      <c r="J769" s="126">
        <v>513</v>
      </c>
      <c r="K769" s="126">
        <v>1.25498654E-2</v>
      </c>
      <c r="L769" s="126">
        <f t="shared" si="22"/>
        <v>2.8341863027436003</v>
      </c>
      <c r="M769" s="126">
        <v>1</v>
      </c>
      <c r="N769" s="126">
        <f t="shared" si="23"/>
        <v>2.8341863027436003</v>
      </c>
    </row>
    <row r="770" spans="1:14">
      <c r="A770" s="125" t="s">
        <v>97</v>
      </c>
      <c r="B770" s="125" t="s">
        <v>478</v>
      </c>
      <c r="C770" s="125" t="s">
        <v>479</v>
      </c>
      <c r="D770" s="125" t="s">
        <v>96</v>
      </c>
      <c r="E770" s="126">
        <v>77.501840000000001</v>
      </c>
      <c r="F770" s="126" t="s">
        <v>475</v>
      </c>
      <c r="G770" s="125" t="s">
        <v>594</v>
      </c>
      <c r="H770" s="126">
        <v>738909</v>
      </c>
      <c r="I770" s="126">
        <v>478</v>
      </c>
      <c r="J770" s="126">
        <v>513</v>
      </c>
      <c r="K770" s="126">
        <v>1.25498654E-2</v>
      </c>
      <c r="L770" s="126">
        <f t="shared" si="22"/>
        <v>0.972637660252336</v>
      </c>
      <c r="M770" s="126">
        <v>1</v>
      </c>
      <c r="N770" s="126">
        <f t="shared" si="23"/>
        <v>0.972637660252336</v>
      </c>
    </row>
    <row r="771" spans="1:14">
      <c r="A771" s="125" t="s">
        <v>97</v>
      </c>
      <c r="B771" s="125" t="s">
        <v>480</v>
      </c>
      <c r="C771" s="125" t="s">
        <v>481</v>
      </c>
      <c r="D771" s="125" t="s">
        <v>96</v>
      </c>
      <c r="E771" s="126">
        <v>64.656499999999994</v>
      </c>
      <c r="F771" s="126" t="s">
        <v>273</v>
      </c>
      <c r="G771" s="125" t="s">
        <v>595</v>
      </c>
      <c r="H771" s="126">
        <v>738909</v>
      </c>
      <c r="I771" s="126">
        <v>478</v>
      </c>
      <c r="J771" s="126">
        <v>513</v>
      </c>
      <c r="K771" s="126">
        <v>9.4534440000000001E-4</v>
      </c>
      <c r="L771" s="126">
        <f t="shared" si="22"/>
        <v>6.1122660198599993E-2</v>
      </c>
      <c r="M771" s="126">
        <v>1</v>
      </c>
      <c r="N771" s="126">
        <f t="shared" si="23"/>
        <v>6.1122660198599993E-2</v>
      </c>
    </row>
    <row r="772" spans="1:14">
      <c r="A772" s="125" t="s">
        <v>97</v>
      </c>
      <c r="B772" s="125" t="s">
        <v>482</v>
      </c>
      <c r="C772" s="125" t="s">
        <v>483</v>
      </c>
      <c r="D772" s="125" t="s">
        <v>96</v>
      </c>
      <c r="E772" s="126">
        <v>2.733298</v>
      </c>
      <c r="F772" s="126" t="s">
        <v>484</v>
      </c>
      <c r="G772" s="125" t="s">
        <v>596</v>
      </c>
      <c r="H772" s="126">
        <v>738909</v>
      </c>
      <c r="I772" s="126">
        <v>478</v>
      </c>
      <c r="J772" s="126">
        <v>513</v>
      </c>
      <c r="K772" s="126">
        <v>9.7286099000000008E-3</v>
      </c>
      <c r="L772" s="126">
        <f t="shared" ref="L772:L835" si="24">E772*K772</f>
        <v>2.6591189982450202E-2</v>
      </c>
      <c r="M772" s="126">
        <v>1</v>
      </c>
      <c r="N772" s="126">
        <f t="shared" ref="N772:N835" si="25">L772*M772</f>
        <v>2.6591189982450202E-2</v>
      </c>
    </row>
    <row r="773" spans="1:14">
      <c r="A773" s="125" t="s">
        <v>97</v>
      </c>
      <c r="B773" s="125" t="s">
        <v>485</v>
      </c>
      <c r="C773" s="125" t="s">
        <v>486</v>
      </c>
      <c r="D773" s="125" t="s">
        <v>96</v>
      </c>
      <c r="E773" s="126">
        <v>3.066875</v>
      </c>
      <c r="F773" s="126" t="s">
        <v>484</v>
      </c>
      <c r="G773" s="125" t="s">
        <v>596</v>
      </c>
      <c r="H773" s="126">
        <v>738909</v>
      </c>
      <c r="I773" s="126">
        <v>478</v>
      </c>
      <c r="J773" s="126">
        <v>513</v>
      </c>
      <c r="K773" s="126">
        <v>9.7286099000000008E-3</v>
      </c>
      <c r="L773" s="126">
        <f t="shared" si="24"/>
        <v>2.9836430487062502E-2</v>
      </c>
      <c r="M773" s="126">
        <v>1</v>
      </c>
      <c r="N773" s="126">
        <f t="shared" si="25"/>
        <v>2.9836430487062502E-2</v>
      </c>
    </row>
    <row r="774" spans="1:14">
      <c r="A774" s="125" t="s">
        <v>97</v>
      </c>
      <c r="B774" s="125" t="s">
        <v>487</v>
      </c>
      <c r="C774" s="125" t="s">
        <v>488</v>
      </c>
      <c r="D774" s="125" t="s">
        <v>96</v>
      </c>
      <c r="E774" s="126">
        <v>0.57938750000000006</v>
      </c>
      <c r="F774" s="126" t="s">
        <v>489</v>
      </c>
      <c r="G774" s="125" t="s">
        <v>597</v>
      </c>
      <c r="H774" s="126">
        <v>738909</v>
      </c>
      <c r="I774" s="126">
        <v>478</v>
      </c>
      <c r="J774" s="126">
        <v>513</v>
      </c>
      <c r="K774" s="126">
        <v>4.9137329711988397E-3</v>
      </c>
      <c r="L774" s="126">
        <f t="shared" si="24"/>
        <v>2.846955461850468E-3</v>
      </c>
      <c r="M774" s="126">
        <v>1</v>
      </c>
      <c r="N774" s="126">
        <f t="shared" si="25"/>
        <v>2.846955461850468E-3</v>
      </c>
    </row>
    <row r="775" spans="1:14">
      <c r="A775" s="125" t="s">
        <v>97</v>
      </c>
      <c r="B775" s="125" t="s">
        <v>490</v>
      </c>
      <c r="C775" s="125" t="s">
        <v>491</v>
      </c>
      <c r="D775" s="125" t="s">
        <v>96</v>
      </c>
      <c r="E775" s="126">
        <v>0.17717849999999999</v>
      </c>
      <c r="F775" s="126" t="s">
        <v>199</v>
      </c>
      <c r="G775" s="125" t="s">
        <v>582</v>
      </c>
      <c r="H775" s="126">
        <v>738909</v>
      </c>
      <c r="I775" s="126">
        <v>478</v>
      </c>
      <c r="J775" s="126">
        <v>513</v>
      </c>
      <c r="K775" s="126">
        <v>1.0871459700000001E-2</v>
      </c>
      <c r="L775" s="126">
        <f t="shared" si="24"/>
        <v>1.9261889224564499E-3</v>
      </c>
      <c r="M775" s="126">
        <v>1</v>
      </c>
      <c r="N775" s="126">
        <f t="shared" si="25"/>
        <v>1.9261889224564499E-3</v>
      </c>
    </row>
    <row r="776" spans="1:14">
      <c r="A776" s="125" t="s">
        <v>97</v>
      </c>
      <c r="B776" s="125" t="s">
        <v>492</v>
      </c>
      <c r="C776" s="125" t="s">
        <v>493</v>
      </c>
      <c r="D776" s="125" t="s">
        <v>96</v>
      </c>
      <c r="E776" s="126">
        <v>0.1453257</v>
      </c>
      <c r="F776" s="126" t="s">
        <v>199</v>
      </c>
      <c r="G776" s="125" t="s">
        <v>582</v>
      </c>
      <c r="H776" s="126">
        <v>738909</v>
      </c>
      <c r="I776" s="126">
        <v>478</v>
      </c>
      <c r="J776" s="126">
        <v>513</v>
      </c>
      <c r="K776" s="126">
        <v>1.0871459700000001E-2</v>
      </c>
      <c r="L776" s="126">
        <f t="shared" si="24"/>
        <v>1.5799024909242902E-3</v>
      </c>
      <c r="M776" s="126">
        <v>1</v>
      </c>
      <c r="N776" s="126">
        <f t="shared" si="25"/>
        <v>1.5799024909242902E-3</v>
      </c>
    </row>
    <row r="777" spans="1:14">
      <c r="A777" s="125" t="s">
        <v>97</v>
      </c>
      <c r="B777" s="125" t="s">
        <v>494</v>
      </c>
      <c r="C777" s="125" t="s">
        <v>495</v>
      </c>
      <c r="D777" s="125" t="s">
        <v>96</v>
      </c>
      <c r="E777" s="126">
        <v>2.476251</v>
      </c>
      <c r="F777" s="126" t="s">
        <v>489</v>
      </c>
      <c r="G777" s="125" t="s">
        <v>597</v>
      </c>
      <c r="H777" s="126">
        <v>738909</v>
      </c>
      <c r="I777" s="126">
        <v>478</v>
      </c>
      <c r="J777" s="126">
        <v>513</v>
      </c>
      <c r="K777" s="126">
        <v>4.9137329711988397E-3</v>
      </c>
      <c r="L777" s="126">
        <f t="shared" si="24"/>
        <v>1.2167636183664099E-2</v>
      </c>
      <c r="M777" s="126">
        <v>1</v>
      </c>
      <c r="N777" s="126">
        <f t="shared" si="25"/>
        <v>1.2167636183664099E-2</v>
      </c>
    </row>
    <row r="778" spans="1:14">
      <c r="A778" s="125" t="s">
        <v>97</v>
      </c>
      <c r="B778" s="125" t="s">
        <v>507</v>
      </c>
      <c r="C778" s="125" t="s">
        <v>508</v>
      </c>
      <c r="D778" s="125" t="s">
        <v>96</v>
      </c>
      <c r="E778" s="126">
        <v>2.698089</v>
      </c>
      <c r="F778" s="126" t="s">
        <v>509</v>
      </c>
      <c r="G778" s="125" t="s">
        <v>600</v>
      </c>
      <c r="H778" s="126">
        <v>738909</v>
      </c>
      <c r="I778" s="126">
        <v>478</v>
      </c>
      <c r="J778" s="126">
        <v>513</v>
      </c>
      <c r="K778" s="126">
        <v>1.2545029376260701E-2</v>
      </c>
      <c r="L778" s="126">
        <f t="shared" si="24"/>
        <v>3.3847605764765858E-2</v>
      </c>
      <c r="M778" s="126">
        <v>1</v>
      </c>
      <c r="N778" s="126">
        <f t="shared" si="25"/>
        <v>3.3847605764765858E-2</v>
      </c>
    </row>
    <row r="779" spans="1:14">
      <c r="A779" s="125" t="s">
        <v>97</v>
      </c>
      <c r="B779" s="125" t="s">
        <v>510</v>
      </c>
      <c r="C779" s="125" t="s">
        <v>511</v>
      </c>
      <c r="D779" s="125" t="s">
        <v>95</v>
      </c>
      <c r="E779" s="126">
        <v>10.79668</v>
      </c>
      <c r="F779" s="126" t="s">
        <v>183</v>
      </c>
      <c r="G779" s="125" t="s">
        <v>591</v>
      </c>
      <c r="H779" s="126">
        <v>738909</v>
      </c>
      <c r="I779" s="126">
        <v>478</v>
      </c>
      <c r="J779" s="126">
        <v>513</v>
      </c>
      <c r="K779" s="126">
        <v>6.4827814999999997E-3</v>
      </c>
      <c r="L779" s="126">
        <f t="shared" si="24"/>
        <v>6.9992517365420004E-2</v>
      </c>
      <c r="M779" s="126">
        <v>1</v>
      </c>
      <c r="N779" s="126">
        <f t="shared" si="25"/>
        <v>6.9992517365420004E-2</v>
      </c>
    </row>
    <row r="780" spans="1:14">
      <c r="A780" s="125" t="s">
        <v>97</v>
      </c>
      <c r="B780" s="125" t="s">
        <v>510</v>
      </c>
      <c r="C780" s="125" t="s">
        <v>511</v>
      </c>
      <c r="D780" s="125" t="s">
        <v>96</v>
      </c>
      <c r="E780" s="126">
        <v>30.500620000000001</v>
      </c>
      <c r="F780" s="126" t="s">
        <v>183</v>
      </c>
      <c r="G780" s="125" t="s">
        <v>591</v>
      </c>
      <c r="H780" s="126">
        <v>738909</v>
      </c>
      <c r="I780" s="126">
        <v>478</v>
      </c>
      <c r="J780" s="126">
        <v>513</v>
      </c>
      <c r="K780" s="126">
        <v>6.4827814999999997E-3</v>
      </c>
      <c r="L780" s="126">
        <f t="shared" si="24"/>
        <v>0.19772885507453</v>
      </c>
      <c r="M780" s="126">
        <v>1</v>
      </c>
      <c r="N780" s="126">
        <f t="shared" si="25"/>
        <v>0.19772885507453</v>
      </c>
    </row>
    <row r="781" spans="1:14">
      <c r="A781" s="125" t="s">
        <v>97</v>
      </c>
      <c r="B781" s="125" t="s">
        <v>512</v>
      </c>
      <c r="C781" s="125" t="s">
        <v>513</v>
      </c>
      <c r="D781" s="125" t="s">
        <v>95</v>
      </c>
      <c r="E781" s="126">
        <v>12.045249999999999</v>
      </c>
      <c r="F781" s="126" t="s">
        <v>395</v>
      </c>
      <c r="G781" s="125" t="s">
        <v>588</v>
      </c>
      <c r="H781" s="126">
        <v>738909</v>
      </c>
      <c r="I781" s="126">
        <v>478</v>
      </c>
      <c r="J781" s="126">
        <v>513</v>
      </c>
      <c r="K781" s="126">
        <v>7.2828151999999998E-3</v>
      </c>
      <c r="L781" s="126">
        <f t="shared" si="24"/>
        <v>8.7723329787799995E-2</v>
      </c>
      <c r="M781" s="126">
        <v>1</v>
      </c>
      <c r="N781" s="126">
        <f t="shared" si="25"/>
        <v>8.7723329787799995E-2</v>
      </c>
    </row>
    <row r="782" spans="1:14">
      <c r="A782" s="125" t="s">
        <v>97</v>
      </c>
      <c r="B782" s="125" t="s">
        <v>512</v>
      </c>
      <c r="C782" s="125" t="s">
        <v>513</v>
      </c>
      <c r="D782" s="125" t="s">
        <v>96</v>
      </c>
      <c r="E782" s="126">
        <v>12.557</v>
      </c>
      <c r="F782" s="126" t="s">
        <v>395</v>
      </c>
      <c r="G782" s="125" t="s">
        <v>588</v>
      </c>
      <c r="H782" s="126">
        <v>738909</v>
      </c>
      <c r="I782" s="126">
        <v>478</v>
      </c>
      <c r="J782" s="126">
        <v>513</v>
      </c>
      <c r="K782" s="126">
        <v>7.2828151999999998E-3</v>
      </c>
      <c r="L782" s="126">
        <f t="shared" si="24"/>
        <v>9.1450310466399995E-2</v>
      </c>
      <c r="M782" s="126">
        <v>1</v>
      </c>
      <c r="N782" s="126">
        <f t="shared" si="25"/>
        <v>9.1450310466399995E-2</v>
      </c>
    </row>
    <row r="783" spans="1:14">
      <c r="A783" s="125" t="s">
        <v>97</v>
      </c>
      <c r="B783" s="125" t="s">
        <v>514</v>
      </c>
      <c r="C783" s="125" t="s">
        <v>515</v>
      </c>
      <c r="D783" s="125" t="s">
        <v>96</v>
      </c>
      <c r="E783" s="126">
        <v>1.6252</v>
      </c>
      <c r="F783" s="126" t="s">
        <v>199</v>
      </c>
      <c r="G783" s="125" t="s">
        <v>582</v>
      </c>
      <c r="H783" s="126">
        <v>738909</v>
      </c>
      <c r="I783" s="126">
        <v>478</v>
      </c>
      <c r="J783" s="126">
        <v>513</v>
      </c>
      <c r="K783" s="126">
        <v>1.0871459700000001E-2</v>
      </c>
      <c r="L783" s="126">
        <f t="shared" si="24"/>
        <v>1.7668296304440001E-2</v>
      </c>
      <c r="M783" s="126">
        <v>1</v>
      </c>
      <c r="N783" s="126">
        <f t="shared" si="25"/>
        <v>1.7668296304440001E-2</v>
      </c>
    </row>
    <row r="784" spans="1:14">
      <c r="A784" s="125" t="s">
        <v>97</v>
      </c>
      <c r="B784" s="125" t="s">
        <v>516</v>
      </c>
      <c r="C784" s="125" t="s">
        <v>517</v>
      </c>
      <c r="D784" s="125" t="s">
        <v>96</v>
      </c>
      <c r="E784" s="126">
        <v>6983.9570000000003</v>
      </c>
      <c r="F784" s="126" t="s">
        <v>518</v>
      </c>
      <c r="G784" s="125" t="s">
        <v>601</v>
      </c>
      <c r="H784" s="126">
        <v>738909</v>
      </c>
      <c r="I784" s="126">
        <v>478</v>
      </c>
      <c r="J784" s="126">
        <v>513</v>
      </c>
      <c r="K784" s="126">
        <v>9.4534440000000001E-4</v>
      </c>
      <c r="L784" s="126">
        <f t="shared" si="24"/>
        <v>6.6022446397908006</v>
      </c>
      <c r="M784" s="126">
        <v>1</v>
      </c>
      <c r="N784" s="126">
        <f t="shared" si="25"/>
        <v>6.6022446397908006</v>
      </c>
    </row>
    <row r="785" spans="1:14">
      <c r="A785" s="125" t="s">
        <v>97</v>
      </c>
      <c r="B785" s="125" t="s">
        <v>519</v>
      </c>
      <c r="C785" s="125" t="s">
        <v>520</v>
      </c>
      <c r="D785" s="125" t="s">
        <v>95</v>
      </c>
      <c r="E785" s="126">
        <v>336.40559999999999</v>
      </c>
      <c r="F785" s="126" t="s">
        <v>273</v>
      </c>
      <c r="G785" s="125" t="s">
        <v>595</v>
      </c>
      <c r="H785" s="126">
        <v>738909</v>
      </c>
      <c r="I785" s="126">
        <v>478</v>
      </c>
      <c r="J785" s="126">
        <v>513</v>
      </c>
      <c r="K785" s="126">
        <v>9.4534440000000001E-4</v>
      </c>
      <c r="L785" s="126">
        <f t="shared" si="24"/>
        <v>0.31801915008864001</v>
      </c>
      <c r="M785" s="126">
        <v>1</v>
      </c>
      <c r="N785" s="126">
        <f t="shared" si="25"/>
        <v>0.31801915008864001</v>
      </c>
    </row>
    <row r="786" spans="1:14">
      <c r="A786" s="125" t="s">
        <v>97</v>
      </c>
      <c r="B786" s="125" t="s">
        <v>521</v>
      </c>
      <c r="C786" s="125" t="s">
        <v>522</v>
      </c>
      <c r="D786" s="125" t="s">
        <v>95</v>
      </c>
      <c r="E786" s="126">
        <v>1.1594519999999999</v>
      </c>
      <c r="F786" s="126" t="s">
        <v>273</v>
      </c>
      <c r="G786" s="125" t="s">
        <v>595</v>
      </c>
      <c r="H786" s="126">
        <v>738909</v>
      </c>
      <c r="I786" s="126">
        <v>478</v>
      </c>
      <c r="J786" s="126">
        <v>513</v>
      </c>
      <c r="K786" s="126">
        <v>9.4534440000000001E-4</v>
      </c>
      <c r="L786" s="126">
        <f t="shared" si="24"/>
        <v>1.0960814552687999E-3</v>
      </c>
      <c r="M786" s="126">
        <v>1</v>
      </c>
      <c r="N786" s="126">
        <f t="shared" si="25"/>
        <v>1.0960814552687999E-3</v>
      </c>
    </row>
    <row r="787" spans="1:14">
      <c r="A787" s="125" t="s">
        <v>97</v>
      </c>
      <c r="B787" s="125" t="s">
        <v>521</v>
      </c>
      <c r="C787" s="125" t="s">
        <v>522</v>
      </c>
      <c r="D787" s="125" t="s">
        <v>96</v>
      </c>
      <c r="E787" s="126">
        <v>4.654439</v>
      </c>
      <c r="F787" s="126" t="s">
        <v>273</v>
      </c>
      <c r="G787" s="125" t="s">
        <v>595</v>
      </c>
      <c r="H787" s="126">
        <v>738909</v>
      </c>
      <c r="I787" s="126">
        <v>478</v>
      </c>
      <c r="J787" s="126">
        <v>513</v>
      </c>
      <c r="K787" s="126">
        <v>9.4534440000000001E-4</v>
      </c>
      <c r="L787" s="126">
        <f t="shared" si="24"/>
        <v>4.4000478437915998E-3</v>
      </c>
      <c r="M787" s="126">
        <v>1</v>
      </c>
      <c r="N787" s="126">
        <f t="shared" si="25"/>
        <v>4.4000478437915998E-3</v>
      </c>
    </row>
    <row r="788" spans="1:14">
      <c r="A788" s="125" t="s">
        <v>97</v>
      </c>
      <c r="B788" s="125" t="s">
        <v>523</v>
      </c>
      <c r="C788" s="125" t="s">
        <v>524</v>
      </c>
      <c r="D788" s="125" t="s">
        <v>95</v>
      </c>
      <c r="E788" s="126">
        <v>1.9523429999999999</v>
      </c>
      <c r="F788" s="126" t="s">
        <v>273</v>
      </c>
      <c r="G788" s="125" t="s">
        <v>595</v>
      </c>
      <c r="H788" s="126">
        <v>738909</v>
      </c>
      <c r="I788" s="126">
        <v>478</v>
      </c>
      <c r="J788" s="126">
        <v>513</v>
      </c>
      <c r="K788" s="126">
        <v>9.4534440000000001E-4</v>
      </c>
      <c r="L788" s="126">
        <f t="shared" si="24"/>
        <v>1.8456365219292001E-3</v>
      </c>
      <c r="M788" s="126">
        <v>1</v>
      </c>
      <c r="N788" s="126">
        <f t="shared" si="25"/>
        <v>1.8456365219292001E-3</v>
      </c>
    </row>
    <row r="789" spans="1:14">
      <c r="A789" s="125" t="s">
        <v>97</v>
      </c>
      <c r="B789" s="125" t="s">
        <v>523</v>
      </c>
      <c r="C789" s="125" t="s">
        <v>524</v>
      </c>
      <c r="D789" s="125" t="s">
        <v>96</v>
      </c>
      <c r="E789" s="126">
        <v>5.2343979999999997</v>
      </c>
      <c r="F789" s="126" t="s">
        <v>273</v>
      </c>
      <c r="G789" s="125" t="s">
        <v>595</v>
      </c>
      <c r="H789" s="126">
        <v>738909</v>
      </c>
      <c r="I789" s="126">
        <v>478</v>
      </c>
      <c r="J789" s="126">
        <v>513</v>
      </c>
      <c r="K789" s="126">
        <v>9.4534440000000001E-4</v>
      </c>
      <c r="L789" s="126">
        <f t="shared" si="24"/>
        <v>4.9483088366711996E-3</v>
      </c>
      <c r="M789" s="126">
        <v>1</v>
      </c>
      <c r="N789" s="126">
        <f t="shared" si="25"/>
        <v>4.9483088366711996E-3</v>
      </c>
    </row>
    <row r="790" spans="1:14">
      <c r="A790" s="125" t="s">
        <v>97</v>
      </c>
      <c r="B790" s="125" t="s">
        <v>525</v>
      </c>
      <c r="C790" s="125" t="s">
        <v>526</v>
      </c>
      <c r="D790" s="125" t="s">
        <v>95</v>
      </c>
      <c r="E790" s="126">
        <v>3.6486079999999999</v>
      </c>
      <c r="F790" s="126" t="s">
        <v>273</v>
      </c>
      <c r="G790" s="125" t="s">
        <v>595</v>
      </c>
      <c r="H790" s="126">
        <v>738909</v>
      </c>
      <c r="I790" s="126">
        <v>478</v>
      </c>
      <c r="J790" s="126">
        <v>513</v>
      </c>
      <c r="K790" s="126">
        <v>9.4534440000000001E-4</v>
      </c>
      <c r="L790" s="126">
        <f t="shared" si="24"/>
        <v>3.4491911405951999E-3</v>
      </c>
      <c r="M790" s="126">
        <v>1</v>
      </c>
      <c r="N790" s="126">
        <f t="shared" si="25"/>
        <v>3.4491911405951999E-3</v>
      </c>
    </row>
    <row r="791" spans="1:14">
      <c r="A791" s="125" t="s">
        <v>97</v>
      </c>
      <c r="B791" s="125" t="s">
        <v>525</v>
      </c>
      <c r="C791" s="125" t="s">
        <v>526</v>
      </c>
      <c r="D791" s="125" t="s">
        <v>96</v>
      </c>
      <c r="E791" s="126">
        <v>22.351600000000001</v>
      </c>
      <c r="F791" s="126" t="s">
        <v>273</v>
      </c>
      <c r="G791" s="125" t="s">
        <v>595</v>
      </c>
      <c r="H791" s="126">
        <v>738909</v>
      </c>
      <c r="I791" s="126">
        <v>478</v>
      </c>
      <c r="J791" s="126">
        <v>513</v>
      </c>
      <c r="K791" s="126">
        <v>9.4534440000000001E-4</v>
      </c>
      <c r="L791" s="126">
        <f t="shared" si="24"/>
        <v>2.1129959891040002E-2</v>
      </c>
      <c r="M791" s="126">
        <v>1</v>
      </c>
      <c r="N791" s="126">
        <f t="shared" si="25"/>
        <v>2.1129959891040002E-2</v>
      </c>
    </row>
    <row r="792" spans="1:14">
      <c r="A792" s="125" t="s">
        <v>97</v>
      </c>
      <c r="B792" s="125" t="s">
        <v>527</v>
      </c>
      <c r="C792" s="125" t="s">
        <v>528</v>
      </c>
      <c r="D792" s="125" t="s">
        <v>96</v>
      </c>
      <c r="E792" s="126">
        <v>347.1463</v>
      </c>
      <c r="F792" s="126" t="s">
        <v>529</v>
      </c>
      <c r="G792" s="125" t="s">
        <v>602</v>
      </c>
      <c r="H792" s="126">
        <v>738909</v>
      </c>
      <c r="I792" s="126">
        <v>478</v>
      </c>
      <c r="J792" s="126">
        <v>513</v>
      </c>
      <c r="K792" s="126">
        <v>6.1592032000000003E-3</v>
      </c>
      <c r="L792" s="126">
        <f t="shared" si="24"/>
        <v>2.1381446018281602</v>
      </c>
      <c r="M792" s="126">
        <v>1</v>
      </c>
      <c r="N792" s="126">
        <f t="shared" si="25"/>
        <v>2.1381446018281602</v>
      </c>
    </row>
    <row r="793" spans="1:14">
      <c r="A793" s="125" t="s">
        <v>97</v>
      </c>
      <c r="B793" s="125" t="s">
        <v>530</v>
      </c>
      <c r="C793" s="125" t="s">
        <v>531</v>
      </c>
      <c r="D793" s="125" t="s">
        <v>96</v>
      </c>
      <c r="E793" s="126">
        <v>26.004000000000001</v>
      </c>
      <c r="F793" s="126" t="s">
        <v>529</v>
      </c>
      <c r="G793" s="125" t="s">
        <v>602</v>
      </c>
      <c r="H793" s="126">
        <v>738909</v>
      </c>
      <c r="I793" s="126">
        <v>478</v>
      </c>
      <c r="J793" s="126">
        <v>513</v>
      </c>
      <c r="K793" s="126">
        <v>6.1592032000000003E-3</v>
      </c>
      <c r="L793" s="126">
        <f t="shared" si="24"/>
        <v>0.16016392001280003</v>
      </c>
      <c r="M793" s="126">
        <v>1</v>
      </c>
      <c r="N793" s="126">
        <f t="shared" si="25"/>
        <v>0.16016392001280003</v>
      </c>
    </row>
    <row r="794" spans="1:14">
      <c r="A794" s="125" t="s">
        <v>97</v>
      </c>
      <c r="B794" s="125" t="s">
        <v>532</v>
      </c>
      <c r="C794" s="125" t="s">
        <v>533</v>
      </c>
      <c r="D794" s="125" t="s">
        <v>96</v>
      </c>
      <c r="E794" s="126">
        <v>253.21090000000001</v>
      </c>
      <c r="F794" s="126" t="s">
        <v>529</v>
      </c>
      <c r="G794" s="125" t="s">
        <v>602</v>
      </c>
      <c r="H794" s="126">
        <v>738909</v>
      </c>
      <c r="I794" s="126">
        <v>478</v>
      </c>
      <c r="J794" s="126">
        <v>513</v>
      </c>
      <c r="K794" s="126">
        <v>6.1592032000000003E-3</v>
      </c>
      <c r="L794" s="126">
        <f t="shared" si="24"/>
        <v>1.5595773855548802</v>
      </c>
      <c r="M794" s="126">
        <v>1</v>
      </c>
      <c r="N794" s="126">
        <f t="shared" si="25"/>
        <v>1.5595773855548802</v>
      </c>
    </row>
    <row r="795" spans="1:14">
      <c r="A795" s="125" t="s">
        <v>97</v>
      </c>
      <c r="B795" s="125" t="s">
        <v>534</v>
      </c>
      <c r="C795" s="125" t="s">
        <v>535</v>
      </c>
      <c r="D795" s="125" t="s">
        <v>96</v>
      </c>
      <c r="E795" s="126">
        <v>20.038499999999999</v>
      </c>
      <c r="F795" s="126" t="s">
        <v>536</v>
      </c>
      <c r="G795" s="125" t="s">
        <v>603</v>
      </c>
      <c r="H795" s="126">
        <v>738909</v>
      </c>
      <c r="I795" s="126">
        <v>478</v>
      </c>
      <c r="J795" s="126">
        <v>513</v>
      </c>
      <c r="K795" s="126">
        <v>5.1388231999999999E-3</v>
      </c>
      <c r="L795" s="126">
        <f t="shared" si="24"/>
        <v>0.1029743086932</v>
      </c>
      <c r="M795" s="126">
        <v>1</v>
      </c>
      <c r="N795" s="126">
        <f t="shared" si="25"/>
        <v>0.1029743086932</v>
      </c>
    </row>
    <row r="796" spans="1:14">
      <c r="A796" s="125" t="s">
        <v>97</v>
      </c>
      <c r="B796" s="125" t="s">
        <v>537</v>
      </c>
      <c r="C796" s="125" t="s">
        <v>538</v>
      </c>
      <c r="D796" s="125" t="s">
        <v>96</v>
      </c>
      <c r="E796" s="126">
        <v>0.1490351</v>
      </c>
      <c r="F796" s="126" t="s">
        <v>539</v>
      </c>
      <c r="G796" s="125" t="s">
        <v>604</v>
      </c>
      <c r="H796" s="126">
        <v>738909</v>
      </c>
      <c r="I796" s="126">
        <v>478</v>
      </c>
      <c r="J796" s="126">
        <v>513</v>
      </c>
      <c r="K796" s="126">
        <v>3.6194089499999998E-2</v>
      </c>
      <c r="L796" s="126">
        <f t="shared" si="24"/>
        <v>5.3941897480414497E-3</v>
      </c>
      <c r="M796" s="126">
        <v>1</v>
      </c>
      <c r="N796" s="126">
        <f t="shared" si="25"/>
        <v>5.3941897480414497E-3</v>
      </c>
    </row>
    <row r="797" spans="1:14">
      <c r="A797" s="125" t="s">
        <v>97</v>
      </c>
      <c r="B797" s="125" t="s">
        <v>540</v>
      </c>
      <c r="C797" s="125" t="s">
        <v>541</v>
      </c>
      <c r="D797" s="125" t="s">
        <v>96</v>
      </c>
      <c r="E797" s="126">
        <v>1.2303420000000001E-2</v>
      </c>
      <c r="F797" s="126" t="s">
        <v>539</v>
      </c>
      <c r="G797" s="125" t="s">
        <v>604</v>
      </c>
      <c r="H797" s="126">
        <v>738909</v>
      </c>
      <c r="I797" s="126">
        <v>478</v>
      </c>
      <c r="J797" s="126">
        <v>513</v>
      </c>
      <c r="K797" s="126">
        <v>3.6194089499999998E-2</v>
      </c>
      <c r="L797" s="126">
        <f t="shared" si="24"/>
        <v>4.4531108463609001E-4</v>
      </c>
      <c r="M797" s="126">
        <v>1</v>
      </c>
      <c r="N797" s="126">
        <f t="shared" si="25"/>
        <v>4.4531108463609001E-4</v>
      </c>
    </row>
    <row r="798" spans="1:14">
      <c r="A798" s="125" t="s">
        <v>97</v>
      </c>
      <c r="B798" s="125" t="s">
        <v>542</v>
      </c>
      <c r="C798" s="125" t="s">
        <v>543</v>
      </c>
      <c r="D798" s="125" t="s">
        <v>96</v>
      </c>
      <c r="E798" s="126">
        <v>3.8947780000000001E-2</v>
      </c>
      <c r="F798" s="126" t="s">
        <v>544</v>
      </c>
      <c r="G798" s="125" t="s">
        <v>605</v>
      </c>
      <c r="H798" s="126">
        <v>738909</v>
      </c>
      <c r="I798" s="126">
        <v>478</v>
      </c>
      <c r="J798" s="126">
        <v>513</v>
      </c>
      <c r="K798" s="126">
        <v>9.4534440000000001E-4</v>
      </c>
      <c r="L798" s="126">
        <f t="shared" si="24"/>
        <v>3.6819065715431998E-5</v>
      </c>
      <c r="M798" s="126">
        <v>1</v>
      </c>
      <c r="N798" s="126">
        <f t="shared" si="25"/>
        <v>3.6819065715431998E-5</v>
      </c>
    </row>
    <row r="799" spans="1:14">
      <c r="A799" s="125" t="s">
        <v>97</v>
      </c>
      <c r="B799" s="125" t="s">
        <v>545</v>
      </c>
      <c r="C799" s="125" t="s">
        <v>546</v>
      </c>
      <c r="D799" s="125" t="s">
        <v>96</v>
      </c>
      <c r="E799" s="126">
        <v>235.35820000000001</v>
      </c>
      <c r="F799" s="126" t="s">
        <v>547</v>
      </c>
      <c r="G799" s="125" t="s">
        <v>606</v>
      </c>
      <c r="H799" s="126">
        <v>738909</v>
      </c>
      <c r="I799" s="126">
        <v>478</v>
      </c>
      <c r="J799" s="126">
        <v>513</v>
      </c>
      <c r="K799" s="126">
        <v>6.1592032000000003E-3</v>
      </c>
      <c r="L799" s="126">
        <f t="shared" si="24"/>
        <v>1.4496189785862401</v>
      </c>
      <c r="M799" s="126">
        <v>1</v>
      </c>
      <c r="N799" s="126">
        <f t="shared" si="25"/>
        <v>1.4496189785862401</v>
      </c>
    </row>
    <row r="800" spans="1:14">
      <c r="A800" s="125" t="s">
        <v>97</v>
      </c>
      <c r="B800" s="125" t="s">
        <v>551</v>
      </c>
      <c r="C800" s="125" t="s">
        <v>552</v>
      </c>
      <c r="D800" s="125" t="s">
        <v>96</v>
      </c>
      <c r="E800" s="126">
        <v>1.903794</v>
      </c>
      <c r="F800" s="126" t="s">
        <v>553</v>
      </c>
      <c r="G800" s="125" t="s">
        <v>608</v>
      </c>
      <c r="H800" s="126">
        <v>738909</v>
      </c>
      <c r="I800" s="126">
        <v>478</v>
      </c>
      <c r="J800" s="126">
        <v>513</v>
      </c>
      <c r="K800" s="126">
        <v>1.2931312699999999E-2</v>
      </c>
      <c r="L800" s="126">
        <f t="shared" si="24"/>
        <v>2.46185555303838E-2</v>
      </c>
      <c r="M800" s="126">
        <v>1</v>
      </c>
      <c r="N800" s="126">
        <f t="shared" si="25"/>
        <v>2.46185555303838E-2</v>
      </c>
    </row>
    <row r="801" spans="1:14">
      <c r="A801" s="125" t="s">
        <v>97</v>
      </c>
      <c r="B801" s="125" t="s">
        <v>554</v>
      </c>
      <c r="C801" s="125" t="s">
        <v>555</v>
      </c>
      <c r="D801" s="125" t="s">
        <v>96</v>
      </c>
      <c r="E801" s="126">
        <v>0.28918470000000002</v>
      </c>
      <c r="F801" s="126" t="s">
        <v>556</v>
      </c>
      <c r="G801" s="125" t="s">
        <v>609</v>
      </c>
      <c r="H801" s="126">
        <v>738909</v>
      </c>
      <c r="I801" s="126">
        <v>478</v>
      </c>
      <c r="J801" s="126">
        <v>513</v>
      </c>
      <c r="K801" s="126">
        <v>1.8076727800000001E-2</v>
      </c>
      <c r="L801" s="126">
        <f t="shared" si="24"/>
        <v>5.2275131058246603E-3</v>
      </c>
      <c r="M801" s="126">
        <v>1</v>
      </c>
      <c r="N801" s="126">
        <f t="shared" si="25"/>
        <v>5.2275131058246603E-3</v>
      </c>
    </row>
    <row r="802" spans="1:14">
      <c r="A802" s="125" t="s">
        <v>97</v>
      </c>
      <c r="B802" s="125" t="s">
        <v>557</v>
      </c>
      <c r="C802" s="125" t="s">
        <v>558</v>
      </c>
      <c r="D802" s="125" t="s">
        <v>96</v>
      </c>
      <c r="E802" s="126">
        <v>0.14491709999999999</v>
      </c>
      <c r="F802" s="126" t="s">
        <v>559</v>
      </c>
      <c r="G802" s="125" t="s">
        <v>610</v>
      </c>
      <c r="H802" s="126">
        <v>738909</v>
      </c>
      <c r="I802" s="126">
        <v>478</v>
      </c>
      <c r="J802" s="126">
        <v>513</v>
      </c>
      <c r="K802" s="126">
        <v>1.5644074500000001E-2</v>
      </c>
      <c r="L802" s="126">
        <f t="shared" si="24"/>
        <v>2.2670939087239498E-3</v>
      </c>
      <c r="M802" s="126">
        <v>1</v>
      </c>
      <c r="N802" s="126">
        <f t="shared" si="25"/>
        <v>2.2670939087239498E-3</v>
      </c>
    </row>
    <row r="803" spans="1:14">
      <c r="A803" s="125" t="s">
        <v>97</v>
      </c>
      <c r="B803" s="125" t="s">
        <v>565</v>
      </c>
      <c r="C803" s="125" t="s">
        <v>566</v>
      </c>
      <c r="D803" s="125" t="s">
        <v>95</v>
      </c>
      <c r="E803" s="126">
        <v>1.0143180000000001</v>
      </c>
      <c r="F803" s="126" t="s">
        <v>484</v>
      </c>
      <c r="G803" s="125" t="s">
        <v>596</v>
      </c>
      <c r="H803" s="126">
        <v>738909</v>
      </c>
      <c r="I803" s="126">
        <v>478</v>
      </c>
      <c r="J803" s="126">
        <v>513</v>
      </c>
      <c r="K803" s="126">
        <v>9.7286099000000008E-3</v>
      </c>
      <c r="L803" s="126">
        <f t="shared" si="24"/>
        <v>9.8679041365482018E-3</v>
      </c>
      <c r="M803" s="126">
        <v>1</v>
      </c>
      <c r="N803" s="126">
        <f t="shared" si="25"/>
        <v>9.8679041365482018E-3</v>
      </c>
    </row>
    <row r="804" spans="1:14">
      <c r="A804" s="125" t="s">
        <v>97</v>
      </c>
      <c r="B804" s="125" t="s">
        <v>565</v>
      </c>
      <c r="C804" s="125" t="s">
        <v>566</v>
      </c>
      <c r="D804" s="125" t="s">
        <v>96</v>
      </c>
      <c r="E804" s="126">
        <v>2.737495</v>
      </c>
      <c r="F804" s="126" t="s">
        <v>484</v>
      </c>
      <c r="G804" s="125" t="s">
        <v>596</v>
      </c>
      <c r="H804" s="126">
        <v>738909</v>
      </c>
      <c r="I804" s="126">
        <v>478</v>
      </c>
      <c r="J804" s="126">
        <v>513</v>
      </c>
      <c r="K804" s="126">
        <v>9.7286099000000008E-3</v>
      </c>
      <c r="L804" s="126">
        <f t="shared" si="24"/>
        <v>2.6632020958200501E-2</v>
      </c>
      <c r="M804" s="126">
        <v>1</v>
      </c>
      <c r="N804" s="126">
        <f t="shared" si="25"/>
        <v>2.6632020958200501E-2</v>
      </c>
    </row>
    <row r="805" spans="1:14">
      <c r="A805" s="125" t="s">
        <v>97</v>
      </c>
      <c r="B805" s="125" t="s">
        <v>567</v>
      </c>
      <c r="C805" s="125" t="s">
        <v>568</v>
      </c>
      <c r="D805" s="125" t="s">
        <v>95</v>
      </c>
      <c r="E805" s="126">
        <v>0.2304794</v>
      </c>
      <c r="F805" s="126" t="s">
        <v>484</v>
      </c>
      <c r="G805" s="125" t="s">
        <v>596</v>
      </c>
      <c r="H805" s="126">
        <v>738909</v>
      </c>
      <c r="I805" s="126">
        <v>478</v>
      </c>
      <c r="J805" s="126">
        <v>513</v>
      </c>
      <c r="K805" s="126">
        <v>9.7286099000000008E-3</v>
      </c>
      <c r="L805" s="126">
        <f t="shared" si="24"/>
        <v>2.24224417258606E-3</v>
      </c>
      <c r="M805" s="126">
        <v>1</v>
      </c>
      <c r="N805" s="126">
        <f t="shared" si="25"/>
        <v>2.24224417258606E-3</v>
      </c>
    </row>
    <row r="806" spans="1:14">
      <c r="A806" s="125" t="s">
        <v>97</v>
      </c>
      <c r="B806" s="125" t="s">
        <v>567</v>
      </c>
      <c r="C806" s="125" t="s">
        <v>568</v>
      </c>
      <c r="D806" s="125" t="s">
        <v>96</v>
      </c>
      <c r="E806" s="126">
        <v>1.9357679999999999E-2</v>
      </c>
      <c r="F806" s="126" t="s">
        <v>484</v>
      </c>
      <c r="G806" s="125" t="s">
        <v>596</v>
      </c>
      <c r="H806" s="126">
        <v>738909</v>
      </c>
      <c r="I806" s="126">
        <v>478</v>
      </c>
      <c r="J806" s="126">
        <v>513</v>
      </c>
      <c r="K806" s="126">
        <v>9.7286099000000008E-3</v>
      </c>
      <c r="L806" s="126">
        <f t="shared" si="24"/>
        <v>1.88323317289032E-4</v>
      </c>
      <c r="M806" s="126">
        <v>1</v>
      </c>
      <c r="N806" s="126">
        <f t="shared" si="25"/>
        <v>1.88323317289032E-4</v>
      </c>
    </row>
    <row r="807" spans="1:14">
      <c r="A807" s="125" t="s">
        <v>97</v>
      </c>
      <c r="B807" s="125" t="s">
        <v>569</v>
      </c>
      <c r="C807" s="125" t="s">
        <v>570</v>
      </c>
      <c r="D807" s="125" t="s">
        <v>95</v>
      </c>
      <c r="E807" s="126">
        <v>3.8945159999999998E-5</v>
      </c>
      <c r="F807" s="126" t="s">
        <v>484</v>
      </c>
      <c r="G807" s="125" t="s">
        <v>596</v>
      </c>
      <c r="H807" s="126">
        <v>738909</v>
      </c>
      <c r="I807" s="126">
        <v>478</v>
      </c>
      <c r="J807" s="126">
        <v>513</v>
      </c>
      <c r="K807" s="126">
        <v>9.7286099000000008E-3</v>
      </c>
      <c r="L807" s="126">
        <f t="shared" si="24"/>
        <v>3.78882269133084E-7</v>
      </c>
      <c r="M807" s="126">
        <v>1</v>
      </c>
      <c r="N807" s="126">
        <f t="shared" si="25"/>
        <v>3.78882269133084E-7</v>
      </c>
    </row>
    <row r="808" spans="1:14">
      <c r="A808" s="125" t="s">
        <v>97</v>
      </c>
      <c r="B808" s="125" t="s">
        <v>569</v>
      </c>
      <c r="C808" s="125" t="s">
        <v>570</v>
      </c>
      <c r="D808" s="125" t="s">
        <v>96</v>
      </c>
      <c r="E808" s="126">
        <v>3.2709560000000002E-6</v>
      </c>
      <c r="F808" s="126" t="s">
        <v>484</v>
      </c>
      <c r="G808" s="125" t="s">
        <v>596</v>
      </c>
      <c r="H808" s="126">
        <v>738909</v>
      </c>
      <c r="I808" s="126">
        <v>478</v>
      </c>
      <c r="J808" s="126">
        <v>513</v>
      </c>
      <c r="K808" s="126">
        <v>9.7286099000000008E-3</v>
      </c>
      <c r="L808" s="126">
        <f t="shared" si="24"/>
        <v>3.1821854924064405E-8</v>
      </c>
      <c r="M808" s="126">
        <v>1</v>
      </c>
      <c r="N808" s="126">
        <f t="shared" si="25"/>
        <v>3.1821854924064405E-8</v>
      </c>
    </row>
    <row r="809" spans="1:14">
      <c r="A809" s="125" t="s">
        <v>97</v>
      </c>
      <c r="B809" s="125" t="s">
        <v>352</v>
      </c>
      <c r="C809" s="125" t="s">
        <v>353</v>
      </c>
      <c r="D809" s="125" t="s">
        <v>95</v>
      </c>
      <c r="E809" s="126">
        <v>14.88152</v>
      </c>
      <c r="F809" s="126" t="s">
        <v>199</v>
      </c>
      <c r="G809" s="125" t="s">
        <v>582</v>
      </c>
      <c r="H809" s="126">
        <v>738908</v>
      </c>
      <c r="I809" s="126">
        <v>478</v>
      </c>
      <c r="J809" s="126">
        <v>512</v>
      </c>
      <c r="K809" s="126">
        <v>2.31757977E-2</v>
      </c>
      <c r="L809" s="126">
        <f t="shared" si="24"/>
        <v>0.34489109698850401</v>
      </c>
      <c r="M809" s="126">
        <v>1</v>
      </c>
      <c r="N809" s="126">
        <f t="shared" si="25"/>
        <v>0.34489109698850401</v>
      </c>
    </row>
    <row r="810" spans="1:14">
      <c r="A810" s="125" t="s">
        <v>97</v>
      </c>
      <c r="B810" s="125" t="s">
        <v>352</v>
      </c>
      <c r="C810" s="125" t="s">
        <v>353</v>
      </c>
      <c r="D810" s="125" t="s">
        <v>96</v>
      </c>
      <c r="E810" s="126">
        <v>6.7643270000000005E-2</v>
      </c>
      <c r="F810" s="126" t="s">
        <v>199</v>
      </c>
      <c r="G810" s="125" t="s">
        <v>582</v>
      </c>
      <c r="H810" s="126">
        <v>738908</v>
      </c>
      <c r="I810" s="126">
        <v>478</v>
      </c>
      <c r="J810" s="126">
        <v>512</v>
      </c>
      <c r="K810" s="126">
        <v>2.31757977E-2</v>
      </c>
      <c r="L810" s="126">
        <f t="shared" si="24"/>
        <v>1.5676867412864792E-3</v>
      </c>
      <c r="M810" s="126">
        <v>1</v>
      </c>
      <c r="N810" s="126">
        <f t="shared" si="25"/>
        <v>1.5676867412864792E-3</v>
      </c>
    </row>
    <row r="811" spans="1:14">
      <c r="A811" s="125" t="s">
        <v>97</v>
      </c>
      <c r="B811" s="125" t="s">
        <v>354</v>
      </c>
      <c r="C811" s="125" t="s">
        <v>355</v>
      </c>
      <c r="D811" s="125" t="s">
        <v>95</v>
      </c>
      <c r="E811" s="126">
        <v>2.738629</v>
      </c>
      <c r="F811" s="126" t="s">
        <v>199</v>
      </c>
      <c r="G811" s="125" t="s">
        <v>582</v>
      </c>
      <c r="H811" s="126">
        <v>738908</v>
      </c>
      <c r="I811" s="126">
        <v>478</v>
      </c>
      <c r="J811" s="126">
        <v>512</v>
      </c>
      <c r="K811" s="126">
        <v>2.31757977E-2</v>
      </c>
      <c r="L811" s="126">
        <f t="shared" si="24"/>
        <v>6.34699116793533E-2</v>
      </c>
      <c r="M811" s="126">
        <v>1</v>
      </c>
      <c r="N811" s="126">
        <f t="shared" si="25"/>
        <v>6.34699116793533E-2</v>
      </c>
    </row>
    <row r="812" spans="1:14">
      <c r="A812" s="125" t="s">
        <v>97</v>
      </c>
      <c r="B812" s="125" t="s">
        <v>354</v>
      </c>
      <c r="C812" s="125" t="s">
        <v>355</v>
      </c>
      <c r="D812" s="125" t="s">
        <v>96</v>
      </c>
      <c r="E812" s="126">
        <v>2.7386290000000001E-2</v>
      </c>
      <c r="F812" s="126" t="s">
        <v>199</v>
      </c>
      <c r="G812" s="125" t="s">
        <v>582</v>
      </c>
      <c r="H812" s="126">
        <v>738908</v>
      </c>
      <c r="I812" s="126">
        <v>478</v>
      </c>
      <c r="J812" s="126">
        <v>512</v>
      </c>
      <c r="K812" s="126">
        <v>2.31757977E-2</v>
      </c>
      <c r="L812" s="126">
        <f t="shared" si="24"/>
        <v>6.3469911679353303E-4</v>
      </c>
      <c r="M812" s="126">
        <v>1</v>
      </c>
      <c r="N812" s="126">
        <f t="shared" si="25"/>
        <v>6.3469911679353303E-4</v>
      </c>
    </row>
    <row r="813" spans="1:14">
      <c r="A813" s="125" t="s">
        <v>97</v>
      </c>
      <c r="B813" s="125" t="s">
        <v>356</v>
      </c>
      <c r="C813" s="125" t="s">
        <v>357</v>
      </c>
      <c r="D813" s="125" t="s">
        <v>95</v>
      </c>
      <c r="E813" s="126">
        <v>55.137740000000001</v>
      </c>
      <c r="F813" s="126" t="s">
        <v>199</v>
      </c>
      <c r="G813" s="125" t="s">
        <v>582</v>
      </c>
      <c r="H813" s="126">
        <v>738908</v>
      </c>
      <c r="I813" s="126">
        <v>478</v>
      </c>
      <c r="J813" s="126">
        <v>512</v>
      </c>
      <c r="K813" s="126">
        <v>2.31757977E-2</v>
      </c>
      <c r="L813" s="126">
        <f t="shared" si="24"/>
        <v>1.277861107875198</v>
      </c>
      <c r="M813" s="126">
        <v>1</v>
      </c>
      <c r="N813" s="126">
        <f t="shared" si="25"/>
        <v>1.277861107875198</v>
      </c>
    </row>
    <row r="814" spans="1:14">
      <c r="A814" s="125" t="s">
        <v>97</v>
      </c>
      <c r="B814" s="125" t="s">
        <v>356</v>
      </c>
      <c r="C814" s="125" t="s">
        <v>357</v>
      </c>
      <c r="D814" s="125" t="s">
        <v>96</v>
      </c>
      <c r="E814" s="126">
        <v>3.8340809999999999</v>
      </c>
      <c r="F814" s="126" t="s">
        <v>199</v>
      </c>
      <c r="G814" s="125" t="s">
        <v>582</v>
      </c>
      <c r="H814" s="126">
        <v>738908</v>
      </c>
      <c r="I814" s="126">
        <v>478</v>
      </c>
      <c r="J814" s="126">
        <v>512</v>
      </c>
      <c r="K814" s="126">
        <v>2.31757977E-2</v>
      </c>
      <c r="L814" s="126">
        <f t="shared" si="24"/>
        <v>8.8857885621413696E-2</v>
      </c>
      <c r="M814" s="126">
        <v>1</v>
      </c>
      <c r="N814" s="126">
        <f t="shared" si="25"/>
        <v>8.8857885621413696E-2</v>
      </c>
    </row>
    <row r="815" spans="1:14">
      <c r="A815" s="125" t="s">
        <v>97</v>
      </c>
      <c r="B815" s="125" t="s">
        <v>358</v>
      </c>
      <c r="C815" s="125" t="s">
        <v>359</v>
      </c>
      <c r="D815" s="125" t="s">
        <v>95</v>
      </c>
      <c r="E815" s="126">
        <v>60.312480000000001</v>
      </c>
      <c r="F815" s="126" t="s">
        <v>199</v>
      </c>
      <c r="G815" s="125" t="s">
        <v>582</v>
      </c>
      <c r="H815" s="126">
        <v>738908</v>
      </c>
      <c r="I815" s="126">
        <v>478</v>
      </c>
      <c r="J815" s="126">
        <v>512</v>
      </c>
      <c r="K815" s="126">
        <v>2.31757977E-2</v>
      </c>
      <c r="L815" s="126">
        <f t="shared" si="24"/>
        <v>1.397789835265296</v>
      </c>
      <c r="M815" s="126">
        <v>1</v>
      </c>
      <c r="N815" s="126">
        <f t="shared" si="25"/>
        <v>1.397789835265296</v>
      </c>
    </row>
    <row r="816" spans="1:14">
      <c r="A816" s="125" t="s">
        <v>97</v>
      </c>
      <c r="B816" s="125" t="s">
        <v>358</v>
      </c>
      <c r="C816" s="125" t="s">
        <v>359</v>
      </c>
      <c r="D816" s="125" t="s">
        <v>96</v>
      </c>
      <c r="E816" s="126">
        <v>3.317186</v>
      </c>
      <c r="F816" s="126" t="s">
        <v>199</v>
      </c>
      <c r="G816" s="125" t="s">
        <v>582</v>
      </c>
      <c r="H816" s="126">
        <v>738908</v>
      </c>
      <c r="I816" s="126">
        <v>478</v>
      </c>
      <c r="J816" s="126">
        <v>512</v>
      </c>
      <c r="K816" s="126">
        <v>2.31757977E-2</v>
      </c>
      <c r="L816" s="126">
        <f t="shared" si="24"/>
        <v>7.6878431669272204E-2</v>
      </c>
      <c r="M816" s="126">
        <v>1</v>
      </c>
      <c r="N816" s="126">
        <f t="shared" si="25"/>
        <v>7.6878431669272204E-2</v>
      </c>
    </row>
    <row r="817" spans="1:14">
      <c r="A817" s="125" t="s">
        <v>97</v>
      </c>
      <c r="B817" s="125" t="s">
        <v>360</v>
      </c>
      <c r="C817" s="125" t="s">
        <v>361</v>
      </c>
      <c r="D817" s="125" t="s">
        <v>95</v>
      </c>
      <c r="E817" s="126">
        <v>1.737328</v>
      </c>
      <c r="F817" s="126" t="s">
        <v>199</v>
      </c>
      <c r="G817" s="125" t="s">
        <v>582</v>
      </c>
      <c r="H817" s="126">
        <v>738908</v>
      </c>
      <c r="I817" s="126">
        <v>478</v>
      </c>
      <c r="J817" s="126">
        <v>512</v>
      </c>
      <c r="K817" s="126">
        <v>2.31757977E-2</v>
      </c>
      <c r="L817" s="126">
        <f t="shared" si="24"/>
        <v>4.0263962266545598E-2</v>
      </c>
      <c r="M817" s="126">
        <v>1</v>
      </c>
      <c r="N817" s="126">
        <f t="shared" si="25"/>
        <v>4.0263962266545598E-2</v>
      </c>
    </row>
    <row r="818" spans="1:14">
      <c r="A818" s="125" t="s">
        <v>97</v>
      </c>
      <c r="B818" s="125" t="s">
        <v>360</v>
      </c>
      <c r="C818" s="125" t="s">
        <v>361</v>
      </c>
      <c r="D818" s="125" t="s">
        <v>96</v>
      </c>
      <c r="E818" s="126">
        <v>6.3486329999999994E-2</v>
      </c>
      <c r="F818" s="126" t="s">
        <v>199</v>
      </c>
      <c r="G818" s="125" t="s">
        <v>582</v>
      </c>
      <c r="H818" s="126">
        <v>738908</v>
      </c>
      <c r="I818" s="126">
        <v>478</v>
      </c>
      <c r="J818" s="126">
        <v>512</v>
      </c>
      <c r="K818" s="126">
        <v>2.31757977E-2</v>
      </c>
      <c r="L818" s="126">
        <f t="shared" si="24"/>
        <v>1.4713463407954408E-3</v>
      </c>
      <c r="M818" s="126">
        <v>1</v>
      </c>
      <c r="N818" s="126">
        <f t="shared" si="25"/>
        <v>1.4713463407954408E-3</v>
      </c>
    </row>
    <row r="819" spans="1:14">
      <c r="A819" s="125" t="s">
        <v>97</v>
      </c>
      <c r="B819" s="125" t="s">
        <v>362</v>
      </c>
      <c r="C819" s="125" t="s">
        <v>363</v>
      </c>
      <c r="D819" s="125" t="s">
        <v>95</v>
      </c>
      <c r="E819" s="126">
        <v>8.4639590000000001E-2</v>
      </c>
      <c r="F819" s="126" t="s">
        <v>199</v>
      </c>
      <c r="G819" s="125" t="s">
        <v>582</v>
      </c>
      <c r="H819" s="126">
        <v>738908</v>
      </c>
      <c r="I819" s="126">
        <v>478</v>
      </c>
      <c r="J819" s="126">
        <v>512</v>
      </c>
      <c r="K819" s="126">
        <v>2.31757977E-2</v>
      </c>
      <c r="L819" s="126">
        <f t="shared" si="24"/>
        <v>1.9615900152509429E-3</v>
      </c>
      <c r="M819" s="126">
        <v>1</v>
      </c>
      <c r="N819" s="126">
        <f t="shared" si="25"/>
        <v>1.9615900152509429E-3</v>
      </c>
    </row>
    <row r="820" spans="1:14">
      <c r="A820" s="125" t="s">
        <v>97</v>
      </c>
      <c r="B820" s="125" t="s">
        <v>362</v>
      </c>
      <c r="C820" s="125" t="s">
        <v>363</v>
      </c>
      <c r="D820" s="125" t="s">
        <v>96</v>
      </c>
      <c r="E820" s="126">
        <v>6.5403320000000003E-3</v>
      </c>
      <c r="F820" s="126" t="s">
        <v>199</v>
      </c>
      <c r="G820" s="125" t="s">
        <v>582</v>
      </c>
      <c r="H820" s="126">
        <v>738908</v>
      </c>
      <c r="I820" s="126">
        <v>478</v>
      </c>
      <c r="J820" s="126">
        <v>512</v>
      </c>
      <c r="K820" s="126">
        <v>2.31757977E-2</v>
      </c>
      <c r="L820" s="126">
        <f t="shared" si="24"/>
        <v>1.515774113228364E-4</v>
      </c>
      <c r="M820" s="126">
        <v>1</v>
      </c>
      <c r="N820" s="126">
        <f t="shared" si="25"/>
        <v>1.515774113228364E-4</v>
      </c>
    </row>
    <row r="821" spans="1:14">
      <c r="A821" s="125" t="s">
        <v>97</v>
      </c>
      <c r="B821" s="125" t="s">
        <v>364</v>
      </c>
      <c r="C821" s="125" t="s">
        <v>365</v>
      </c>
      <c r="D821" s="125" t="s">
        <v>95</v>
      </c>
      <c r="E821" s="126">
        <v>4.8220840000000003</v>
      </c>
      <c r="F821" s="126" t="s">
        <v>190</v>
      </c>
      <c r="G821" s="125" t="s">
        <v>583</v>
      </c>
      <c r="H821" s="126">
        <v>738908</v>
      </c>
      <c r="I821" s="126">
        <v>478</v>
      </c>
      <c r="J821" s="126">
        <v>512</v>
      </c>
      <c r="K821" s="126">
        <v>1.5773977099999999E-2</v>
      </c>
      <c r="L821" s="126">
        <f t="shared" si="24"/>
        <v>7.6063442590276406E-2</v>
      </c>
      <c r="M821" s="126">
        <v>1</v>
      </c>
      <c r="N821" s="126">
        <f t="shared" si="25"/>
        <v>7.6063442590276406E-2</v>
      </c>
    </row>
    <row r="822" spans="1:14">
      <c r="A822" s="125" t="s">
        <v>97</v>
      </c>
      <c r="B822" s="125" t="s">
        <v>364</v>
      </c>
      <c r="C822" s="125" t="s">
        <v>365</v>
      </c>
      <c r="D822" s="125" t="s">
        <v>96</v>
      </c>
      <c r="E822" s="126">
        <v>0.17621110000000001</v>
      </c>
      <c r="F822" s="126" t="s">
        <v>190</v>
      </c>
      <c r="G822" s="125" t="s">
        <v>583</v>
      </c>
      <c r="H822" s="126">
        <v>738908</v>
      </c>
      <c r="I822" s="126">
        <v>478</v>
      </c>
      <c r="J822" s="126">
        <v>512</v>
      </c>
      <c r="K822" s="126">
        <v>1.5773977099999999E-2</v>
      </c>
      <c r="L822" s="126">
        <f t="shared" si="24"/>
        <v>2.7795498561658102E-3</v>
      </c>
      <c r="M822" s="126">
        <v>1</v>
      </c>
      <c r="N822" s="126">
        <f t="shared" si="25"/>
        <v>2.7795498561658102E-3</v>
      </c>
    </row>
    <row r="823" spans="1:14">
      <c r="A823" s="125" t="s">
        <v>97</v>
      </c>
      <c r="B823" s="125" t="s">
        <v>366</v>
      </c>
      <c r="C823" s="125" t="s">
        <v>367</v>
      </c>
      <c r="D823" s="125" t="s">
        <v>95</v>
      </c>
      <c r="E823" s="126">
        <v>9.1278749999999995</v>
      </c>
      <c r="F823" s="126" t="s">
        <v>190</v>
      </c>
      <c r="G823" s="125" t="s">
        <v>583</v>
      </c>
      <c r="H823" s="126">
        <v>738908</v>
      </c>
      <c r="I823" s="126">
        <v>478</v>
      </c>
      <c r="J823" s="126">
        <v>512</v>
      </c>
      <c r="K823" s="126">
        <v>1.5773977099999999E-2</v>
      </c>
      <c r="L823" s="126">
        <f t="shared" si="24"/>
        <v>0.1439828912216625</v>
      </c>
      <c r="M823" s="126">
        <v>1</v>
      </c>
      <c r="N823" s="126">
        <f t="shared" si="25"/>
        <v>0.1439828912216625</v>
      </c>
    </row>
    <row r="824" spans="1:14">
      <c r="A824" s="125" t="s">
        <v>97</v>
      </c>
      <c r="B824" s="125" t="s">
        <v>366</v>
      </c>
      <c r="C824" s="125" t="s">
        <v>367</v>
      </c>
      <c r="D824" s="125" t="s">
        <v>96</v>
      </c>
      <c r="E824" s="126">
        <v>0.70533579999999996</v>
      </c>
      <c r="F824" s="126" t="s">
        <v>190</v>
      </c>
      <c r="G824" s="125" t="s">
        <v>583</v>
      </c>
      <c r="H824" s="126">
        <v>738908</v>
      </c>
      <c r="I824" s="126">
        <v>478</v>
      </c>
      <c r="J824" s="126">
        <v>512</v>
      </c>
      <c r="K824" s="126">
        <v>1.5773977099999999E-2</v>
      </c>
      <c r="L824" s="126">
        <f t="shared" si="24"/>
        <v>1.1125950757010179E-2</v>
      </c>
      <c r="M824" s="126">
        <v>1</v>
      </c>
      <c r="N824" s="126">
        <f t="shared" si="25"/>
        <v>1.1125950757010179E-2</v>
      </c>
    </row>
    <row r="825" spans="1:14">
      <c r="A825" s="125" t="s">
        <v>97</v>
      </c>
      <c r="B825" s="125" t="s">
        <v>368</v>
      </c>
      <c r="C825" s="125" t="s">
        <v>369</v>
      </c>
      <c r="D825" s="125" t="s">
        <v>95</v>
      </c>
      <c r="E825" s="126">
        <v>2.0286309999999998E-2</v>
      </c>
      <c r="F825" s="126" t="s">
        <v>190</v>
      </c>
      <c r="G825" s="125" t="s">
        <v>583</v>
      </c>
      <c r="H825" s="126">
        <v>738908</v>
      </c>
      <c r="I825" s="126">
        <v>478</v>
      </c>
      <c r="J825" s="126">
        <v>512</v>
      </c>
      <c r="K825" s="126">
        <v>1.5773977099999999E-2</v>
      </c>
      <c r="L825" s="126">
        <f t="shared" si="24"/>
        <v>3.1999578938350095E-4</v>
      </c>
      <c r="M825" s="126">
        <v>1</v>
      </c>
      <c r="N825" s="126">
        <f t="shared" si="25"/>
        <v>3.1999578938350095E-4</v>
      </c>
    </row>
    <row r="826" spans="1:14">
      <c r="A826" s="125" t="s">
        <v>97</v>
      </c>
      <c r="B826" s="125" t="s">
        <v>368</v>
      </c>
      <c r="C826" s="125" t="s">
        <v>369</v>
      </c>
      <c r="D826" s="125" t="s">
        <v>96</v>
      </c>
      <c r="E826" s="126">
        <v>3.448673E-4</v>
      </c>
      <c r="F826" s="126" t="s">
        <v>190</v>
      </c>
      <c r="G826" s="125" t="s">
        <v>583</v>
      </c>
      <c r="H826" s="126">
        <v>738908</v>
      </c>
      <c r="I826" s="126">
        <v>478</v>
      </c>
      <c r="J826" s="126">
        <v>512</v>
      </c>
      <c r="K826" s="126">
        <v>1.5773977099999999E-2</v>
      </c>
      <c r="L826" s="126">
        <f t="shared" si="24"/>
        <v>5.43992889273883E-6</v>
      </c>
      <c r="M826" s="126">
        <v>1</v>
      </c>
      <c r="N826" s="126">
        <f t="shared" si="25"/>
        <v>5.43992889273883E-6</v>
      </c>
    </row>
    <row r="827" spans="1:14">
      <c r="A827" s="125" t="s">
        <v>97</v>
      </c>
      <c r="B827" s="125" t="s">
        <v>373</v>
      </c>
      <c r="C827" s="125" t="s">
        <v>374</v>
      </c>
      <c r="D827" s="125" t="s">
        <v>95</v>
      </c>
      <c r="E827" s="126">
        <v>165.3603</v>
      </c>
      <c r="F827" s="126" t="s">
        <v>375</v>
      </c>
      <c r="G827" s="125" t="s">
        <v>585</v>
      </c>
      <c r="H827" s="126">
        <v>738908</v>
      </c>
      <c r="I827" s="126">
        <v>478</v>
      </c>
      <c r="J827" s="126">
        <v>512</v>
      </c>
      <c r="K827" s="126">
        <v>3.1167090599999999E-2</v>
      </c>
      <c r="L827" s="126">
        <f t="shared" si="24"/>
        <v>5.15379945174318</v>
      </c>
      <c r="M827" s="126">
        <v>1</v>
      </c>
      <c r="N827" s="126">
        <f t="shared" si="25"/>
        <v>5.15379945174318</v>
      </c>
    </row>
    <row r="828" spans="1:14">
      <c r="A828" s="125" t="s">
        <v>97</v>
      </c>
      <c r="B828" s="125" t="s">
        <v>373</v>
      </c>
      <c r="C828" s="125" t="s">
        <v>374</v>
      </c>
      <c r="D828" s="125" t="s">
        <v>96</v>
      </c>
      <c r="E828" s="126">
        <v>9.6753350000000005</v>
      </c>
      <c r="F828" s="126" t="s">
        <v>375</v>
      </c>
      <c r="G828" s="125" t="s">
        <v>585</v>
      </c>
      <c r="H828" s="126">
        <v>738908</v>
      </c>
      <c r="I828" s="126">
        <v>478</v>
      </c>
      <c r="J828" s="126">
        <v>512</v>
      </c>
      <c r="K828" s="126">
        <v>3.1167090599999999E-2</v>
      </c>
      <c r="L828" s="126">
        <f t="shared" si="24"/>
        <v>0.30155204253035101</v>
      </c>
      <c r="M828" s="126">
        <v>1</v>
      </c>
      <c r="N828" s="126">
        <f t="shared" si="25"/>
        <v>0.30155204253035101</v>
      </c>
    </row>
    <row r="829" spans="1:14">
      <c r="A829" s="125" t="s">
        <v>97</v>
      </c>
      <c r="B829" s="125" t="s">
        <v>376</v>
      </c>
      <c r="C829" s="125" t="s">
        <v>377</v>
      </c>
      <c r="D829" s="125" t="s">
        <v>95</v>
      </c>
      <c r="E829" s="126">
        <v>35.749049999999997</v>
      </c>
      <c r="F829" s="126" t="s">
        <v>378</v>
      </c>
      <c r="G829" s="125" t="s">
        <v>586</v>
      </c>
      <c r="H829" s="126">
        <v>738908</v>
      </c>
      <c r="I829" s="126">
        <v>478</v>
      </c>
      <c r="J829" s="126">
        <v>512</v>
      </c>
      <c r="K829" s="126">
        <v>1.4302945999999999E-3</v>
      </c>
      <c r="L829" s="126">
        <f t="shared" si="24"/>
        <v>5.1131673170129989E-2</v>
      </c>
      <c r="M829" s="126">
        <v>1</v>
      </c>
      <c r="N829" s="126">
        <f t="shared" si="25"/>
        <v>5.1131673170129989E-2</v>
      </c>
    </row>
    <row r="830" spans="1:14">
      <c r="A830" s="125" t="s">
        <v>97</v>
      </c>
      <c r="B830" s="125" t="s">
        <v>376</v>
      </c>
      <c r="C830" s="125" t="s">
        <v>377</v>
      </c>
      <c r="D830" s="125" t="s">
        <v>96</v>
      </c>
      <c r="E830" s="126">
        <v>1.391723</v>
      </c>
      <c r="F830" s="126" t="s">
        <v>378</v>
      </c>
      <c r="G830" s="125" t="s">
        <v>586</v>
      </c>
      <c r="H830" s="126">
        <v>738908</v>
      </c>
      <c r="I830" s="126">
        <v>478</v>
      </c>
      <c r="J830" s="126">
        <v>512</v>
      </c>
      <c r="K830" s="126">
        <v>1.4302945999999999E-3</v>
      </c>
      <c r="L830" s="126">
        <f t="shared" si="24"/>
        <v>1.9905738915958E-3</v>
      </c>
      <c r="M830" s="126">
        <v>1</v>
      </c>
      <c r="N830" s="126">
        <f t="shared" si="25"/>
        <v>1.9905738915958E-3</v>
      </c>
    </row>
    <row r="831" spans="1:14">
      <c r="A831" s="125" t="s">
        <v>97</v>
      </c>
      <c r="B831" s="125" t="s">
        <v>379</v>
      </c>
      <c r="C831" s="125" t="s">
        <v>380</v>
      </c>
      <c r="D831" s="125" t="s">
        <v>95</v>
      </c>
      <c r="E831" s="126">
        <v>13.931699999999999</v>
      </c>
      <c r="F831" s="126" t="s">
        <v>268</v>
      </c>
      <c r="G831" s="125" t="s">
        <v>587</v>
      </c>
      <c r="H831" s="126">
        <v>738908</v>
      </c>
      <c r="I831" s="126">
        <v>478</v>
      </c>
      <c r="J831" s="126">
        <v>512</v>
      </c>
      <c r="K831" s="126">
        <v>3.6795546999999998E-2</v>
      </c>
      <c r="L831" s="126">
        <f t="shared" si="24"/>
        <v>0.51262452213989995</v>
      </c>
      <c r="M831" s="126">
        <v>1</v>
      </c>
      <c r="N831" s="126">
        <f t="shared" si="25"/>
        <v>0.51262452213989995</v>
      </c>
    </row>
    <row r="832" spans="1:14">
      <c r="A832" s="125" t="s">
        <v>97</v>
      </c>
      <c r="B832" s="125" t="s">
        <v>379</v>
      </c>
      <c r="C832" s="125" t="s">
        <v>380</v>
      </c>
      <c r="D832" s="125" t="s">
        <v>96</v>
      </c>
      <c r="E832" s="126">
        <v>101.2727</v>
      </c>
      <c r="F832" s="126" t="s">
        <v>268</v>
      </c>
      <c r="G832" s="125" t="s">
        <v>587</v>
      </c>
      <c r="H832" s="126">
        <v>738908</v>
      </c>
      <c r="I832" s="126">
        <v>478</v>
      </c>
      <c r="J832" s="126">
        <v>512</v>
      </c>
      <c r="K832" s="126">
        <v>3.6795546999999998E-2</v>
      </c>
      <c r="L832" s="126">
        <f t="shared" si="24"/>
        <v>3.7263843926668998</v>
      </c>
      <c r="M832" s="126">
        <v>1</v>
      </c>
      <c r="N832" s="126">
        <f t="shared" si="25"/>
        <v>3.7263843926668998</v>
      </c>
    </row>
    <row r="833" spans="1:14">
      <c r="A833" s="125" t="s">
        <v>97</v>
      </c>
      <c r="B833" s="125" t="s">
        <v>381</v>
      </c>
      <c r="C833" s="125" t="s">
        <v>382</v>
      </c>
      <c r="D833" s="125" t="s">
        <v>95</v>
      </c>
      <c r="E833" s="126">
        <v>2.1850869999999998</v>
      </c>
      <c r="F833" s="126" t="s">
        <v>268</v>
      </c>
      <c r="G833" s="125" t="s">
        <v>587</v>
      </c>
      <c r="H833" s="126">
        <v>738908</v>
      </c>
      <c r="I833" s="126">
        <v>478</v>
      </c>
      <c r="J833" s="126">
        <v>512</v>
      </c>
      <c r="K833" s="126">
        <v>3.6795546999999998E-2</v>
      </c>
      <c r="L833" s="126">
        <f t="shared" si="24"/>
        <v>8.0401471407588992E-2</v>
      </c>
      <c r="M833" s="126">
        <v>1</v>
      </c>
      <c r="N833" s="126">
        <f t="shared" si="25"/>
        <v>8.0401471407588992E-2</v>
      </c>
    </row>
    <row r="834" spans="1:14">
      <c r="A834" s="125" t="s">
        <v>97</v>
      </c>
      <c r="B834" s="125" t="s">
        <v>381</v>
      </c>
      <c r="C834" s="125" t="s">
        <v>382</v>
      </c>
      <c r="D834" s="125" t="s">
        <v>96</v>
      </c>
      <c r="E834" s="126">
        <v>41.360579999999999</v>
      </c>
      <c r="F834" s="126" t="s">
        <v>268</v>
      </c>
      <c r="G834" s="125" t="s">
        <v>587</v>
      </c>
      <c r="H834" s="126">
        <v>738908</v>
      </c>
      <c r="I834" s="126">
        <v>478</v>
      </c>
      <c r="J834" s="126">
        <v>512</v>
      </c>
      <c r="K834" s="126">
        <v>3.6795546999999998E-2</v>
      </c>
      <c r="L834" s="126">
        <f t="shared" si="24"/>
        <v>1.5218851653372598</v>
      </c>
      <c r="M834" s="126">
        <v>1</v>
      </c>
      <c r="N834" s="126">
        <f t="shared" si="25"/>
        <v>1.5218851653372598</v>
      </c>
    </row>
    <row r="835" spans="1:14">
      <c r="A835" s="125" t="s">
        <v>97</v>
      </c>
      <c r="B835" s="125" t="s">
        <v>383</v>
      </c>
      <c r="C835" s="125" t="s">
        <v>384</v>
      </c>
      <c r="D835" s="125" t="s">
        <v>95</v>
      </c>
      <c r="E835" s="126">
        <v>1.7409239999999999</v>
      </c>
      <c r="F835" s="126" t="s">
        <v>268</v>
      </c>
      <c r="G835" s="125" t="s">
        <v>587</v>
      </c>
      <c r="H835" s="126">
        <v>738908</v>
      </c>
      <c r="I835" s="126">
        <v>478</v>
      </c>
      <c r="J835" s="126">
        <v>512</v>
      </c>
      <c r="K835" s="126">
        <v>3.6795546999999998E-2</v>
      </c>
      <c r="L835" s="126">
        <f t="shared" si="24"/>
        <v>6.405825086542799E-2</v>
      </c>
      <c r="M835" s="126">
        <v>1</v>
      </c>
      <c r="N835" s="126">
        <f t="shared" si="25"/>
        <v>6.405825086542799E-2</v>
      </c>
    </row>
    <row r="836" spans="1:14">
      <c r="A836" s="125" t="s">
        <v>97</v>
      </c>
      <c r="B836" s="125" t="s">
        <v>383</v>
      </c>
      <c r="C836" s="125" t="s">
        <v>384</v>
      </c>
      <c r="D836" s="125" t="s">
        <v>96</v>
      </c>
      <c r="E836" s="126">
        <v>12.38552</v>
      </c>
      <c r="F836" s="126" t="s">
        <v>268</v>
      </c>
      <c r="G836" s="125" t="s">
        <v>587</v>
      </c>
      <c r="H836" s="126">
        <v>738908</v>
      </c>
      <c r="I836" s="126">
        <v>478</v>
      </c>
      <c r="J836" s="126">
        <v>512</v>
      </c>
      <c r="K836" s="126">
        <v>3.6795546999999998E-2</v>
      </c>
      <c r="L836" s="126">
        <f t="shared" ref="L836:L899" si="26">E836*K836</f>
        <v>0.45573198327943998</v>
      </c>
      <c r="M836" s="126">
        <v>1</v>
      </c>
      <c r="N836" s="126">
        <f t="shared" ref="N836:N899" si="27">L836*M836</f>
        <v>0.45573198327943998</v>
      </c>
    </row>
    <row r="837" spans="1:14">
      <c r="A837" s="125" t="s">
        <v>97</v>
      </c>
      <c r="B837" s="125" t="s">
        <v>385</v>
      </c>
      <c r="C837" s="125" t="s">
        <v>386</v>
      </c>
      <c r="D837" s="125" t="s">
        <v>95</v>
      </c>
      <c r="E837" s="126">
        <v>1.409734</v>
      </c>
      <c r="F837" s="126" t="s">
        <v>268</v>
      </c>
      <c r="G837" s="125" t="s">
        <v>587</v>
      </c>
      <c r="H837" s="126">
        <v>738908</v>
      </c>
      <c r="I837" s="126">
        <v>478</v>
      </c>
      <c r="J837" s="126">
        <v>512</v>
      </c>
      <c r="K837" s="126">
        <v>3.6795546999999998E-2</v>
      </c>
      <c r="L837" s="126">
        <f t="shared" si="26"/>
        <v>5.1871933654497999E-2</v>
      </c>
      <c r="M837" s="126">
        <v>1</v>
      </c>
      <c r="N837" s="126">
        <f t="shared" si="27"/>
        <v>5.1871933654497999E-2</v>
      </c>
    </row>
    <row r="838" spans="1:14">
      <c r="A838" s="125" t="s">
        <v>97</v>
      </c>
      <c r="B838" s="125" t="s">
        <v>385</v>
      </c>
      <c r="C838" s="125" t="s">
        <v>386</v>
      </c>
      <c r="D838" s="125" t="s">
        <v>96</v>
      </c>
      <c r="E838" s="126">
        <v>10.573</v>
      </c>
      <c r="F838" s="126" t="s">
        <v>268</v>
      </c>
      <c r="G838" s="125" t="s">
        <v>587</v>
      </c>
      <c r="H838" s="126">
        <v>738908</v>
      </c>
      <c r="I838" s="126">
        <v>478</v>
      </c>
      <c r="J838" s="126">
        <v>512</v>
      </c>
      <c r="K838" s="126">
        <v>3.6795546999999998E-2</v>
      </c>
      <c r="L838" s="126">
        <f t="shared" si="26"/>
        <v>0.38903931843099998</v>
      </c>
      <c r="M838" s="126">
        <v>1</v>
      </c>
      <c r="N838" s="126">
        <f t="shared" si="27"/>
        <v>0.38903931843099998</v>
      </c>
    </row>
    <row r="839" spans="1:14">
      <c r="A839" s="125" t="s">
        <v>97</v>
      </c>
      <c r="B839" s="125" t="s">
        <v>387</v>
      </c>
      <c r="C839" s="125" t="s">
        <v>388</v>
      </c>
      <c r="D839" s="125" t="s">
        <v>95</v>
      </c>
      <c r="E839" s="126">
        <v>8.2093559999999997</v>
      </c>
      <c r="F839" s="126" t="s">
        <v>268</v>
      </c>
      <c r="G839" s="125" t="s">
        <v>587</v>
      </c>
      <c r="H839" s="126">
        <v>738908</v>
      </c>
      <c r="I839" s="126">
        <v>478</v>
      </c>
      <c r="J839" s="126">
        <v>512</v>
      </c>
      <c r="K839" s="126">
        <v>3.6795546999999998E-2</v>
      </c>
      <c r="L839" s="126">
        <f t="shared" si="26"/>
        <v>0.302067744537732</v>
      </c>
      <c r="M839" s="126">
        <v>1</v>
      </c>
      <c r="N839" s="126">
        <f t="shared" si="27"/>
        <v>0.302067744537732</v>
      </c>
    </row>
    <row r="840" spans="1:14">
      <c r="A840" s="125" t="s">
        <v>97</v>
      </c>
      <c r="B840" s="125" t="s">
        <v>387</v>
      </c>
      <c r="C840" s="125" t="s">
        <v>388</v>
      </c>
      <c r="D840" s="125" t="s">
        <v>96</v>
      </c>
      <c r="E840" s="126">
        <v>155.3914</v>
      </c>
      <c r="F840" s="126" t="s">
        <v>268</v>
      </c>
      <c r="G840" s="125" t="s">
        <v>587</v>
      </c>
      <c r="H840" s="126">
        <v>738908</v>
      </c>
      <c r="I840" s="126">
        <v>478</v>
      </c>
      <c r="J840" s="126">
        <v>512</v>
      </c>
      <c r="K840" s="126">
        <v>3.6795546999999998E-2</v>
      </c>
      <c r="L840" s="126">
        <f t="shared" si="26"/>
        <v>5.7177115620957997</v>
      </c>
      <c r="M840" s="126">
        <v>1</v>
      </c>
      <c r="N840" s="126">
        <f t="shared" si="27"/>
        <v>5.7177115620957997</v>
      </c>
    </row>
    <row r="841" spans="1:14">
      <c r="A841" s="125" t="s">
        <v>97</v>
      </c>
      <c r="B841" s="125" t="s">
        <v>389</v>
      </c>
      <c r="C841" s="125" t="s">
        <v>390</v>
      </c>
      <c r="D841" s="125" t="s">
        <v>95</v>
      </c>
      <c r="E841" s="126">
        <v>6.5406370000000003</v>
      </c>
      <c r="F841" s="126" t="s">
        <v>268</v>
      </c>
      <c r="G841" s="125" t="s">
        <v>587</v>
      </c>
      <c r="H841" s="126">
        <v>738908</v>
      </c>
      <c r="I841" s="126">
        <v>478</v>
      </c>
      <c r="J841" s="126">
        <v>512</v>
      </c>
      <c r="K841" s="126">
        <v>3.6795546999999998E-2</v>
      </c>
      <c r="L841" s="126">
        <f t="shared" si="26"/>
        <v>0.240666316143439</v>
      </c>
      <c r="M841" s="126">
        <v>1</v>
      </c>
      <c r="N841" s="126">
        <f t="shared" si="27"/>
        <v>0.240666316143439</v>
      </c>
    </row>
    <row r="842" spans="1:14">
      <c r="A842" s="125" t="s">
        <v>97</v>
      </c>
      <c r="B842" s="125" t="s">
        <v>389</v>
      </c>
      <c r="C842" s="125" t="s">
        <v>390</v>
      </c>
      <c r="D842" s="125" t="s">
        <v>96</v>
      </c>
      <c r="E842" s="126">
        <v>46.532290000000003</v>
      </c>
      <c r="F842" s="126" t="s">
        <v>268</v>
      </c>
      <c r="G842" s="125" t="s">
        <v>587</v>
      </c>
      <c r="H842" s="126">
        <v>738908</v>
      </c>
      <c r="I842" s="126">
        <v>478</v>
      </c>
      <c r="J842" s="126">
        <v>512</v>
      </c>
      <c r="K842" s="126">
        <v>3.6795546999999998E-2</v>
      </c>
      <c r="L842" s="126">
        <f t="shared" si="26"/>
        <v>1.71218106371263</v>
      </c>
      <c r="M842" s="126">
        <v>1</v>
      </c>
      <c r="N842" s="126">
        <f t="shared" si="27"/>
        <v>1.71218106371263</v>
      </c>
    </row>
    <row r="843" spans="1:14">
      <c r="A843" s="125" t="s">
        <v>97</v>
      </c>
      <c r="B843" s="125" t="s">
        <v>391</v>
      </c>
      <c r="C843" s="125" t="s">
        <v>392</v>
      </c>
      <c r="D843" s="125" t="s">
        <v>95</v>
      </c>
      <c r="E843" s="126">
        <v>5.2963589999999998</v>
      </c>
      <c r="F843" s="126" t="s">
        <v>268</v>
      </c>
      <c r="G843" s="125" t="s">
        <v>587</v>
      </c>
      <c r="H843" s="126">
        <v>738908</v>
      </c>
      <c r="I843" s="126">
        <v>478</v>
      </c>
      <c r="J843" s="126">
        <v>512</v>
      </c>
      <c r="K843" s="126">
        <v>3.6795546999999998E-2</v>
      </c>
      <c r="L843" s="126">
        <f t="shared" si="26"/>
        <v>0.19488242651337298</v>
      </c>
      <c r="M843" s="126">
        <v>1</v>
      </c>
      <c r="N843" s="126">
        <f t="shared" si="27"/>
        <v>0.19488242651337298</v>
      </c>
    </row>
    <row r="844" spans="1:14">
      <c r="A844" s="125" t="s">
        <v>97</v>
      </c>
      <c r="B844" s="125" t="s">
        <v>391</v>
      </c>
      <c r="C844" s="125" t="s">
        <v>392</v>
      </c>
      <c r="D844" s="125" t="s">
        <v>96</v>
      </c>
      <c r="E844" s="126">
        <v>39.72269</v>
      </c>
      <c r="F844" s="126" t="s">
        <v>268</v>
      </c>
      <c r="G844" s="125" t="s">
        <v>587</v>
      </c>
      <c r="H844" s="126">
        <v>738908</v>
      </c>
      <c r="I844" s="126">
        <v>478</v>
      </c>
      <c r="J844" s="126">
        <v>512</v>
      </c>
      <c r="K844" s="126">
        <v>3.6795546999999998E-2</v>
      </c>
      <c r="L844" s="126">
        <f t="shared" si="26"/>
        <v>1.46161810686143</v>
      </c>
      <c r="M844" s="126">
        <v>1</v>
      </c>
      <c r="N844" s="126">
        <f t="shared" si="27"/>
        <v>1.46161810686143</v>
      </c>
    </row>
    <row r="845" spans="1:14">
      <c r="A845" s="125" t="s">
        <v>97</v>
      </c>
      <c r="B845" s="125" t="s">
        <v>393</v>
      </c>
      <c r="C845" s="125" t="s">
        <v>394</v>
      </c>
      <c r="D845" s="125" t="s">
        <v>95</v>
      </c>
      <c r="E845" s="126">
        <v>1.9270529999999999</v>
      </c>
      <c r="F845" s="126" t="s">
        <v>395</v>
      </c>
      <c r="G845" s="125" t="s">
        <v>588</v>
      </c>
      <c r="H845" s="126">
        <v>738908</v>
      </c>
      <c r="I845" s="126">
        <v>478</v>
      </c>
      <c r="J845" s="126">
        <v>512</v>
      </c>
      <c r="K845" s="126">
        <v>3.7014563200000003E-2</v>
      </c>
      <c r="L845" s="126">
        <f t="shared" si="26"/>
        <v>7.1329025058249604E-2</v>
      </c>
      <c r="M845" s="126">
        <v>1</v>
      </c>
      <c r="N845" s="126">
        <f t="shared" si="27"/>
        <v>7.1329025058249604E-2</v>
      </c>
    </row>
    <row r="846" spans="1:14">
      <c r="A846" s="125" t="s">
        <v>97</v>
      </c>
      <c r="B846" s="125" t="s">
        <v>393</v>
      </c>
      <c r="C846" s="125" t="s">
        <v>394</v>
      </c>
      <c r="D846" s="125" t="s">
        <v>96</v>
      </c>
      <c r="E846" s="126">
        <v>1.1146480000000001</v>
      </c>
      <c r="F846" s="126" t="s">
        <v>395</v>
      </c>
      <c r="G846" s="125" t="s">
        <v>588</v>
      </c>
      <c r="H846" s="126">
        <v>738908</v>
      </c>
      <c r="I846" s="126">
        <v>478</v>
      </c>
      <c r="J846" s="126">
        <v>512</v>
      </c>
      <c r="K846" s="126">
        <v>3.7014563200000003E-2</v>
      </c>
      <c r="L846" s="126">
        <f t="shared" si="26"/>
        <v>4.1258208841753609E-2</v>
      </c>
      <c r="M846" s="126">
        <v>1</v>
      </c>
      <c r="N846" s="126">
        <f t="shared" si="27"/>
        <v>4.1258208841753609E-2</v>
      </c>
    </row>
    <row r="847" spans="1:14">
      <c r="A847" s="125" t="s">
        <v>97</v>
      </c>
      <c r="B847" s="125" t="s">
        <v>396</v>
      </c>
      <c r="C847" s="125" t="s">
        <v>397</v>
      </c>
      <c r="D847" s="125" t="s">
        <v>95</v>
      </c>
      <c r="E847" s="126">
        <v>1.054697</v>
      </c>
      <c r="F847" s="126" t="s">
        <v>268</v>
      </c>
      <c r="G847" s="125" t="s">
        <v>587</v>
      </c>
      <c r="H847" s="126">
        <v>738908</v>
      </c>
      <c r="I847" s="126">
        <v>478</v>
      </c>
      <c r="J847" s="126">
        <v>512</v>
      </c>
      <c r="K847" s="126">
        <v>3.6795546999999998E-2</v>
      </c>
      <c r="L847" s="126">
        <f t="shared" si="26"/>
        <v>3.8808153034258996E-2</v>
      </c>
      <c r="M847" s="126">
        <v>1</v>
      </c>
      <c r="N847" s="126">
        <f t="shared" si="27"/>
        <v>3.8808153034258996E-2</v>
      </c>
    </row>
    <row r="848" spans="1:14">
      <c r="A848" s="125" t="s">
        <v>97</v>
      </c>
      <c r="B848" s="125" t="s">
        <v>396</v>
      </c>
      <c r="C848" s="125" t="s">
        <v>397</v>
      </c>
      <c r="D848" s="125" t="s">
        <v>96</v>
      </c>
      <c r="E848" s="126">
        <v>6.8555289999999998</v>
      </c>
      <c r="F848" s="126" t="s">
        <v>268</v>
      </c>
      <c r="G848" s="125" t="s">
        <v>587</v>
      </c>
      <c r="H848" s="126">
        <v>738908</v>
      </c>
      <c r="I848" s="126">
        <v>478</v>
      </c>
      <c r="J848" s="126">
        <v>512</v>
      </c>
      <c r="K848" s="126">
        <v>3.6795546999999998E-2</v>
      </c>
      <c r="L848" s="126">
        <f t="shared" si="26"/>
        <v>0.25225293952936295</v>
      </c>
      <c r="M848" s="126">
        <v>1</v>
      </c>
      <c r="N848" s="126">
        <f t="shared" si="27"/>
        <v>0.25225293952936295</v>
      </c>
    </row>
    <row r="849" spans="1:14">
      <c r="A849" s="125" t="s">
        <v>97</v>
      </c>
      <c r="B849" s="125" t="s">
        <v>398</v>
      </c>
      <c r="C849" s="125" t="s">
        <v>399</v>
      </c>
      <c r="D849" s="125" t="s">
        <v>95</v>
      </c>
      <c r="E849" s="126">
        <v>0.18053369999999999</v>
      </c>
      <c r="F849" s="126" t="s">
        <v>395</v>
      </c>
      <c r="G849" s="125" t="s">
        <v>588</v>
      </c>
      <c r="H849" s="126">
        <v>738908</v>
      </c>
      <c r="I849" s="126">
        <v>478</v>
      </c>
      <c r="J849" s="126">
        <v>512</v>
      </c>
      <c r="K849" s="126">
        <v>3.7014563200000003E-2</v>
      </c>
      <c r="L849" s="126">
        <f t="shared" si="26"/>
        <v>6.6823760483798404E-3</v>
      </c>
      <c r="M849" s="126">
        <v>1</v>
      </c>
      <c r="N849" s="126">
        <f t="shared" si="27"/>
        <v>6.6823760483798404E-3</v>
      </c>
    </row>
    <row r="850" spans="1:14">
      <c r="A850" s="125" t="s">
        <v>97</v>
      </c>
      <c r="B850" s="125" t="s">
        <v>398</v>
      </c>
      <c r="C850" s="125" t="s">
        <v>399</v>
      </c>
      <c r="D850" s="125" t="s">
        <v>96</v>
      </c>
      <c r="E850" s="126">
        <v>0.1044245</v>
      </c>
      <c r="F850" s="126" t="s">
        <v>395</v>
      </c>
      <c r="G850" s="125" t="s">
        <v>588</v>
      </c>
      <c r="H850" s="126">
        <v>738908</v>
      </c>
      <c r="I850" s="126">
        <v>478</v>
      </c>
      <c r="J850" s="126">
        <v>512</v>
      </c>
      <c r="K850" s="126">
        <v>3.7014563200000003E-2</v>
      </c>
      <c r="L850" s="126">
        <f t="shared" si="26"/>
        <v>3.8652272548784002E-3</v>
      </c>
      <c r="M850" s="126">
        <v>1</v>
      </c>
      <c r="N850" s="126">
        <f t="shared" si="27"/>
        <v>3.8652272548784002E-3</v>
      </c>
    </row>
    <row r="851" spans="1:14">
      <c r="A851" s="125" t="s">
        <v>97</v>
      </c>
      <c r="B851" s="125" t="s">
        <v>400</v>
      </c>
      <c r="C851" s="125" t="s">
        <v>401</v>
      </c>
      <c r="D851" s="125" t="s">
        <v>95</v>
      </c>
      <c r="E851" s="126">
        <v>1.1402129999999999</v>
      </c>
      <c r="F851" s="126" t="s">
        <v>395</v>
      </c>
      <c r="G851" s="125" t="s">
        <v>588</v>
      </c>
      <c r="H851" s="126">
        <v>738908</v>
      </c>
      <c r="I851" s="126">
        <v>478</v>
      </c>
      <c r="J851" s="126">
        <v>512</v>
      </c>
      <c r="K851" s="126">
        <v>3.7014563200000003E-2</v>
      </c>
      <c r="L851" s="126">
        <f t="shared" si="26"/>
        <v>4.2204486149961598E-2</v>
      </c>
      <c r="M851" s="126">
        <v>1</v>
      </c>
      <c r="N851" s="126">
        <f t="shared" si="27"/>
        <v>4.2204486149961598E-2</v>
      </c>
    </row>
    <row r="852" spans="1:14">
      <c r="A852" s="125" t="s">
        <v>97</v>
      </c>
      <c r="B852" s="125" t="s">
        <v>400</v>
      </c>
      <c r="C852" s="125" t="s">
        <v>401</v>
      </c>
      <c r="D852" s="125" t="s">
        <v>96</v>
      </c>
      <c r="E852" s="126">
        <v>38.425170000000001</v>
      </c>
      <c r="F852" s="126" t="s">
        <v>395</v>
      </c>
      <c r="G852" s="125" t="s">
        <v>588</v>
      </c>
      <c r="H852" s="126">
        <v>738908</v>
      </c>
      <c r="I852" s="126">
        <v>478</v>
      </c>
      <c r="J852" s="126">
        <v>512</v>
      </c>
      <c r="K852" s="126">
        <v>3.7014563200000003E-2</v>
      </c>
      <c r="L852" s="126">
        <f t="shared" si="26"/>
        <v>1.4222908834357442</v>
      </c>
      <c r="M852" s="126">
        <v>1</v>
      </c>
      <c r="N852" s="126">
        <f t="shared" si="27"/>
        <v>1.4222908834357442</v>
      </c>
    </row>
    <row r="853" spans="1:14">
      <c r="A853" s="125" t="s">
        <v>97</v>
      </c>
      <c r="B853" s="125" t="s">
        <v>402</v>
      </c>
      <c r="C853" s="125" t="s">
        <v>403</v>
      </c>
      <c r="D853" s="125" t="s">
        <v>95</v>
      </c>
      <c r="E853" s="126">
        <v>0.72846920000000004</v>
      </c>
      <c r="F853" s="126" t="s">
        <v>268</v>
      </c>
      <c r="G853" s="125" t="s">
        <v>587</v>
      </c>
      <c r="H853" s="126">
        <v>738908</v>
      </c>
      <c r="I853" s="126">
        <v>478</v>
      </c>
      <c r="J853" s="126">
        <v>512</v>
      </c>
      <c r="K853" s="126">
        <v>3.6795546999999998E-2</v>
      </c>
      <c r="L853" s="126">
        <f t="shared" si="26"/>
        <v>2.6804422686652399E-2</v>
      </c>
      <c r="M853" s="126">
        <v>1</v>
      </c>
      <c r="N853" s="126">
        <f t="shared" si="27"/>
        <v>2.6804422686652399E-2</v>
      </c>
    </row>
    <row r="854" spans="1:14">
      <c r="A854" s="125" t="s">
        <v>97</v>
      </c>
      <c r="B854" s="125" t="s">
        <v>402</v>
      </c>
      <c r="C854" s="125" t="s">
        <v>403</v>
      </c>
      <c r="D854" s="125" t="s">
        <v>96</v>
      </c>
      <c r="E854" s="126">
        <v>24.549410000000002</v>
      </c>
      <c r="F854" s="126" t="s">
        <v>268</v>
      </c>
      <c r="G854" s="125" t="s">
        <v>587</v>
      </c>
      <c r="H854" s="126">
        <v>738908</v>
      </c>
      <c r="I854" s="126">
        <v>478</v>
      </c>
      <c r="J854" s="126">
        <v>512</v>
      </c>
      <c r="K854" s="126">
        <v>3.6795546999999998E-2</v>
      </c>
      <c r="L854" s="126">
        <f t="shared" si="26"/>
        <v>0.90330896947727002</v>
      </c>
      <c r="M854" s="126">
        <v>1</v>
      </c>
      <c r="N854" s="126">
        <f t="shared" si="27"/>
        <v>0.90330896947727002</v>
      </c>
    </row>
    <row r="855" spans="1:14">
      <c r="A855" s="125" t="s">
        <v>97</v>
      </c>
      <c r="B855" s="125" t="s">
        <v>404</v>
      </c>
      <c r="C855" s="125" t="s">
        <v>405</v>
      </c>
      <c r="D855" s="125" t="s">
        <v>95</v>
      </c>
      <c r="E855" s="126">
        <v>6.0177889999999998E-2</v>
      </c>
      <c r="F855" s="126" t="s">
        <v>395</v>
      </c>
      <c r="G855" s="125" t="s">
        <v>588</v>
      </c>
      <c r="H855" s="126">
        <v>738908</v>
      </c>
      <c r="I855" s="126">
        <v>478</v>
      </c>
      <c r="J855" s="126">
        <v>512</v>
      </c>
      <c r="K855" s="126">
        <v>3.7014563200000003E-2</v>
      </c>
      <c r="L855" s="126">
        <f t="shared" si="26"/>
        <v>2.2274583126476481E-3</v>
      </c>
      <c r="M855" s="126">
        <v>1</v>
      </c>
      <c r="N855" s="126">
        <f t="shared" si="27"/>
        <v>2.2274583126476481E-3</v>
      </c>
    </row>
    <row r="856" spans="1:14">
      <c r="A856" s="125" t="s">
        <v>97</v>
      </c>
      <c r="B856" s="125" t="s">
        <v>404</v>
      </c>
      <c r="C856" s="125" t="s">
        <v>405</v>
      </c>
      <c r="D856" s="125" t="s">
        <v>96</v>
      </c>
      <c r="E856" s="126">
        <v>3.4808159999999998E-2</v>
      </c>
      <c r="F856" s="126" t="s">
        <v>395</v>
      </c>
      <c r="G856" s="125" t="s">
        <v>588</v>
      </c>
      <c r="H856" s="126">
        <v>738908</v>
      </c>
      <c r="I856" s="126">
        <v>478</v>
      </c>
      <c r="J856" s="126">
        <v>512</v>
      </c>
      <c r="K856" s="126">
        <v>3.7014563200000003E-2</v>
      </c>
      <c r="L856" s="126">
        <f t="shared" si="26"/>
        <v>1.2884088381957121E-3</v>
      </c>
      <c r="M856" s="126">
        <v>1</v>
      </c>
      <c r="N856" s="126">
        <f t="shared" si="27"/>
        <v>1.2884088381957121E-3</v>
      </c>
    </row>
    <row r="857" spans="1:14">
      <c r="A857" s="125" t="s">
        <v>97</v>
      </c>
      <c r="B857" s="125" t="s">
        <v>406</v>
      </c>
      <c r="C857" s="125" t="s">
        <v>407</v>
      </c>
      <c r="D857" s="125" t="s">
        <v>95</v>
      </c>
      <c r="E857" s="126">
        <v>8.1124390000000002</v>
      </c>
      <c r="F857" s="126" t="s">
        <v>395</v>
      </c>
      <c r="G857" s="125" t="s">
        <v>588</v>
      </c>
      <c r="H857" s="126">
        <v>738908</v>
      </c>
      <c r="I857" s="126">
        <v>478</v>
      </c>
      <c r="J857" s="126">
        <v>512</v>
      </c>
      <c r="K857" s="126">
        <v>3.7014563200000003E-2</v>
      </c>
      <c r="L857" s="126">
        <f t="shared" si="26"/>
        <v>0.30027838607164481</v>
      </c>
      <c r="M857" s="126">
        <v>1</v>
      </c>
      <c r="N857" s="126">
        <f t="shared" si="27"/>
        <v>0.30027838607164481</v>
      </c>
    </row>
    <row r="858" spans="1:14">
      <c r="A858" s="125" t="s">
        <v>97</v>
      </c>
      <c r="B858" s="125" t="s">
        <v>406</v>
      </c>
      <c r="C858" s="125" t="s">
        <v>407</v>
      </c>
      <c r="D858" s="125" t="s">
        <v>96</v>
      </c>
      <c r="E858" s="126">
        <v>58.97119</v>
      </c>
      <c r="F858" s="126" t="s">
        <v>395</v>
      </c>
      <c r="G858" s="125" t="s">
        <v>588</v>
      </c>
      <c r="H858" s="126">
        <v>738908</v>
      </c>
      <c r="I858" s="126">
        <v>478</v>
      </c>
      <c r="J858" s="126">
        <v>512</v>
      </c>
      <c r="K858" s="126">
        <v>3.7014563200000003E-2</v>
      </c>
      <c r="L858" s="126">
        <f t="shared" si="26"/>
        <v>2.182792839234208</v>
      </c>
      <c r="M858" s="126">
        <v>1</v>
      </c>
      <c r="N858" s="126">
        <f t="shared" si="27"/>
        <v>2.182792839234208</v>
      </c>
    </row>
    <row r="859" spans="1:14">
      <c r="A859" s="125" t="s">
        <v>97</v>
      </c>
      <c r="B859" s="125" t="s">
        <v>408</v>
      </c>
      <c r="C859" s="125" t="s">
        <v>409</v>
      </c>
      <c r="D859" s="125" t="s">
        <v>95</v>
      </c>
      <c r="E859" s="126">
        <v>1.9843850000000001</v>
      </c>
      <c r="F859" s="126" t="s">
        <v>268</v>
      </c>
      <c r="G859" s="125" t="s">
        <v>587</v>
      </c>
      <c r="H859" s="126">
        <v>738908</v>
      </c>
      <c r="I859" s="126">
        <v>478</v>
      </c>
      <c r="J859" s="126">
        <v>512</v>
      </c>
      <c r="K859" s="126">
        <v>3.6795546999999998E-2</v>
      </c>
      <c r="L859" s="126">
        <f t="shared" si="26"/>
        <v>7.3016531533594997E-2</v>
      </c>
      <c r="M859" s="126">
        <v>1</v>
      </c>
      <c r="N859" s="126">
        <f t="shared" si="27"/>
        <v>7.3016531533594997E-2</v>
      </c>
    </row>
    <row r="860" spans="1:14">
      <c r="A860" s="125" t="s">
        <v>97</v>
      </c>
      <c r="B860" s="125" t="s">
        <v>408</v>
      </c>
      <c r="C860" s="125" t="s">
        <v>409</v>
      </c>
      <c r="D860" s="125" t="s">
        <v>96</v>
      </c>
      <c r="E860" s="126">
        <v>10.216329999999999</v>
      </c>
      <c r="F860" s="126" t="s">
        <v>268</v>
      </c>
      <c r="G860" s="125" t="s">
        <v>587</v>
      </c>
      <c r="H860" s="126">
        <v>738908</v>
      </c>
      <c r="I860" s="126">
        <v>478</v>
      </c>
      <c r="J860" s="126">
        <v>512</v>
      </c>
      <c r="K860" s="126">
        <v>3.6795546999999998E-2</v>
      </c>
      <c r="L860" s="126">
        <f t="shared" si="26"/>
        <v>0.37591545068250998</v>
      </c>
      <c r="M860" s="126">
        <v>1</v>
      </c>
      <c r="N860" s="126">
        <f t="shared" si="27"/>
        <v>0.37591545068250998</v>
      </c>
    </row>
    <row r="861" spans="1:14">
      <c r="A861" s="125" t="s">
        <v>97</v>
      </c>
      <c r="B861" s="125" t="s">
        <v>181</v>
      </c>
      <c r="C861" s="125" t="s">
        <v>182</v>
      </c>
      <c r="D861" s="125" t="s">
        <v>95</v>
      </c>
      <c r="E861" s="126">
        <v>19.851749999999999</v>
      </c>
      <c r="F861" s="126" t="s">
        <v>183</v>
      </c>
      <c r="G861" s="125" t="s">
        <v>591</v>
      </c>
      <c r="H861" s="126">
        <v>738908</v>
      </c>
      <c r="I861" s="126">
        <v>478</v>
      </c>
      <c r="J861" s="126">
        <v>512</v>
      </c>
      <c r="K861" s="126">
        <v>1.1949671800000001E-2</v>
      </c>
      <c r="L861" s="126">
        <f t="shared" si="26"/>
        <v>0.23722189715565001</v>
      </c>
      <c r="M861" s="126">
        <v>1</v>
      </c>
      <c r="N861" s="126">
        <f t="shared" si="27"/>
        <v>0.23722189715565001</v>
      </c>
    </row>
    <row r="862" spans="1:14">
      <c r="A862" s="125" t="s">
        <v>97</v>
      </c>
      <c r="B862" s="125" t="s">
        <v>181</v>
      </c>
      <c r="C862" s="125" t="s">
        <v>182</v>
      </c>
      <c r="D862" s="125" t="s">
        <v>96</v>
      </c>
      <c r="E862" s="126">
        <v>79.691220000000001</v>
      </c>
      <c r="F862" s="126" t="s">
        <v>183</v>
      </c>
      <c r="G862" s="125" t="s">
        <v>591</v>
      </c>
      <c r="H862" s="126">
        <v>738908</v>
      </c>
      <c r="I862" s="126">
        <v>478</v>
      </c>
      <c r="J862" s="126">
        <v>512</v>
      </c>
      <c r="K862" s="126">
        <v>1.1949671800000001E-2</v>
      </c>
      <c r="L862" s="126">
        <f t="shared" si="26"/>
        <v>0.95228392434159603</v>
      </c>
      <c r="M862" s="126">
        <v>1</v>
      </c>
      <c r="N862" s="126">
        <f t="shared" si="27"/>
        <v>0.95228392434159603</v>
      </c>
    </row>
    <row r="863" spans="1:14">
      <c r="A863" s="125" t="s">
        <v>97</v>
      </c>
      <c r="B863" s="125" t="s">
        <v>184</v>
      </c>
      <c r="C863" s="125" t="s">
        <v>185</v>
      </c>
      <c r="D863" s="125" t="s">
        <v>95</v>
      </c>
      <c r="E863" s="126">
        <v>218.81139999999999</v>
      </c>
      <c r="F863" s="126" t="s">
        <v>183</v>
      </c>
      <c r="G863" s="125" t="s">
        <v>591</v>
      </c>
      <c r="H863" s="126">
        <v>738908</v>
      </c>
      <c r="I863" s="126">
        <v>478</v>
      </c>
      <c r="J863" s="126">
        <v>512</v>
      </c>
      <c r="K863" s="126">
        <v>1.1949671800000001E-2</v>
      </c>
      <c r="L863" s="126">
        <f t="shared" si="26"/>
        <v>2.6147244160985199</v>
      </c>
      <c r="M863" s="126">
        <v>1</v>
      </c>
      <c r="N863" s="126">
        <f t="shared" si="27"/>
        <v>2.6147244160985199</v>
      </c>
    </row>
    <row r="864" spans="1:14">
      <c r="A864" s="125" t="s">
        <v>97</v>
      </c>
      <c r="B864" s="125" t="s">
        <v>184</v>
      </c>
      <c r="C864" s="125" t="s">
        <v>185</v>
      </c>
      <c r="D864" s="125" t="s">
        <v>96</v>
      </c>
      <c r="E864" s="126">
        <v>304.8331</v>
      </c>
      <c r="F864" s="126" t="s">
        <v>183</v>
      </c>
      <c r="G864" s="125" t="s">
        <v>591</v>
      </c>
      <c r="H864" s="126">
        <v>738908</v>
      </c>
      <c r="I864" s="126">
        <v>478</v>
      </c>
      <c r="J864" s="126">
        <v>512</v>
      </c>
      <c r="K864" s="126">
        <v>1.1949671800000001E-2</v>
      </c>
      <c r="L864" s="126">
        <f t="shared" si="26"/>
        <v>3.64265549877658</v>
      </c>
      <c r="M864" s="126">
        <v>1</v>
      </c>
      <c r="N864" s="126">
        <f t="shared" si="27"/>
        <v>3.64265549877658</v>
      </c>
    </row>
    <row r="865" spans="1:14">
      <c r="A865" s="125" t="s">
        <v>97</v>
      </c>
      <c r="B865" s="125" t="s">
        <v>186</v>
      </c>
      <c r="C865" s="125" t="s">
        <v>187</v>
      </c>
      <c r="D865" s="125" t="s">
        <v>95</v>
      </c>
      <c r="E865" s="126">
        <v>661.48159999999996</v>
      </c>
      <c r="F865" s="126" t="s">
        <v>183</v>
      </c>
      <c r="G865" s="125" t="s">
        <v>591</v>
      </c>
      <c r="H865" s="126">
        <v>738908</v>
      </c>
      <c r="I865" s="126">
        <v>478</v>
      </c>
      <c r="J865" s="126">
        <v>512</v>
      </c>
      <c r="K865" s="126">
        <v>1.1949671800000001E-2</v>
      </c>
      <c r="L865" s="126">
        <f t="shared" si="26"/>
        <v>7.9044880217388798</v>
      </c>
      <c r="M865" s="126">
        <v>1</v>
      </c>
      <c r="N865" s="126">
        <f t="shared" si="27"/>
        <v>7.9044880217388798</v>
      </c>
    </row>
    <row r="866" spans="1:14">
      <c r="A866" s="125" t="s">
        <v>97</v>
      </c>
      <c r="B866" s="125" t="s">
        <v>186</v>
      </c>
      <c r="C866" s="125" t="s">
        <v>187</v>
      </c>
      <c r="D866" s="125" t="s">
        <v>96</v>
      </c>
      <c r="E866" s="126">
        <v>507.37720000000002</v>
      </c>
      <c r="F866" s="126" t="s">
        <v>183</v>
      </c>
      <c r="G866" s="125" t="s">
        <v>591</v>
      </c>
      <c r="H866" s="126">
        <v>738908</v>
      </c>
      <c r="I866" s="126">
        <v>478</v>
      </c>
      <c r="J866" s="126">
        <v>512</v>
      </c>
      <c r="K866" s="126">
        <v>1.1949671800000001E-2</v>
      </c>
      <c r="L866" s="126">
        <f t="shared" si="26"/>
        <v>6.0629910188029603</v>
      </c>
      <c r="M866" s="126">
        <v>1</v>
      </c>
      <c r="N866" s="126">
        <f t="shared" si="27"/>
        <v>6.0629910188029603</v>
      </c>
    </row>
    <row r="867" spans="1:14">
      <c r="A867" s="125" t="s">
        <v>97</v>
      </c>
      <c r="B867" s="125" t="s">
        <v>188</v>
      </c>
      <c r="C867" s="125" t="s">
        <v>189</v>
      </c>
      <c r="D867" s="125" t="s">
        <v>95</v>
      </c>
      <c r="E867" s="126">
        <v>34.97634</v>
      </c>
      <c r="F867" s="126" t="s">
        <v>190</v>
      </c>
      <c r="G867" s="125" t="s">
        <v>583</v>
      </c>
      <c r="H867" s="126">
        <v>738908</v>
      </c>
      <c r="I867" s="126">
        <v>478</v>
      </c>
      <c r="J867" s="126">
        <v>512</v>
      </c>
      <c r="K867" s="126">
        <v>1.5773977099999999E-2</v>
      </c>
      <c r="L867" s="126">
        <f t="shared" si="26"/>
        <v>0.55171598620181395</v>
      </c>
      <c r="M867" s="126">
        <v>1</v>
      </c>
      <c r="N867" s="126">
        <f t="shared" si="27"/>
        <v>0.55171598620181395</v>
      </c>
    </row>
    <row r="868" spans="1:14">
      <c r="A868" s="125" t="s">
        <v>97</v>
      </c>
      <c r="B868" s="125" t="s">
        <v>188</v>
      </c>
      <c r="C868" s="125" t="s">
        <v>189</v>
      </c>
      <c r="D868" s="125" t="s">
        <v>96</v>
      </c>
      <c r="E868" s="126">
        <v>26.364080000000001</v>
      </c>
      <c r="F868" s="126" t="s">
        <v>190</v>
      </c>
      <c r="G868" s="125" t="s">
        <v>583</v>
      </c>
      <c r="H868" s="126">
        <v>738908</v>
      </c>
      <c r="I868" s="126">
        <v>478</v>
      </c>
      <c r="J868" s="126">
        <v>512</v>
      </c>
      <c r="K868" s="126">
        <v>1.5773977099999999E-2</v>
      </c>
      <c r="L868" s="126">
        <f t="shared" si="26"/>
        <v>0.41586639418256799</v>
      </c>
      <c r="M868" s="126">
        <v>1</v>
      </c>
      <c r="N868" s="126">
        <f t="shared" si="27"/>
        <v>0.41586639418256799</v>
      </c>
    </row>
    <row r="869" spans="1:14">
      <c r="A869" s="125" t="s">
        <v>97</v>
      </c>
      <c r="B869" s="125" t="s">
        <v>191</v>
      </c>
      <c r="C869" s="125" t="s">
        <v>192</v>
      </c>
      <c r="D869" s="125" t="s">
        <v>95</v>
      </c>
      <c r="E869" s="126">
        <v>0.41574830000000002</v>
      </c>
      <c r="F869" s="126" t="s">
        <v>193</v>
      </c>
      <c r="G869" s="125" t="s">
        <v>618</v>
      </c>
      <c r="H869" s="126">
        <v>738908</v>
      </c>
      <c r="I869" s="126">
        <v>478</v>
      </c>
      <c r="J869" s="126">
        <v>512</v>
      </c>
      <c r="K869" s="126">
        <v>3.7006823600000002E-2</v>
      </c>
      <c r="L869" s="126">
        <f t="shared" si="26"/>
        <v>1.5385524000099881E-2</v>
      </c>
      <c r="M869" s="126">
        <v>1</v>
      </c>
      <c r="N869" s="126">
        <f t="shared" si="27"/>
        <v>1.5385524000099881E-2</v>
      </c>
    </row>
    <row r="870" spans="1:14">
      <c r="A870" s="125" t="s">
        <v>97</v>
      </c>
      <c r="B870" s="125" t="s">
        <v>191</v>
      </c>
      <c r="C870" s="125" t="s">
        <v>192</v>
      </c>
      <c r="D870" s="125" t="s">
        <v>96</v>
      </c>
      <c r="E870" s="126">
        <v>0.18119930000000001</v>
      </c>
      <c r="F870" s="126" t="s">
        <v>193</v>
      </c>
      <c r="G870" s="125" t="s">
        <v>618</v>
      </c>
      <c r="H870" s="126">
        <v>738908</v>
      </c>
      <c r="I870" s="126">
        <v>478</v>
      </c>
      <c r="J870" s="126">
        <v>512</v>
      </c>
      <c r="K870" s="126">
        <v>3.7006823600000002E-2</v>
      </c>
      <c r="L870" s="126">
        <f t="shared" si="26"/>
        <v>6.705610531543481E-3</v>
      </c>
      <c r="M870" s="126">
        <v>1</v>
      </c>
      <c r="N870" s="126">
        <f t="shared" si="27"/>
        <v>6.705610531543481E-3</v>
      </c>
    </row>
    <row r="871" spans="1:14">
      <c r="A871" s="125" t="s">
        <v>97</v>
      </c>
      <c r="B871" s="125" t="s">
        <v>194</v>
      </c>
      <c r="C871" s="125" t="s">
        <v>195</v>
      </c>
      <c r="D871" s="125" t="s">
        <v>95</v>
      </c>
      <c r="E871" s="126">
        <v>1.048745</v>
      </c>
      <c r="F871" s="126" t="s">
        <v>196</v>
      </c>
      <c r="G871" s="125" t="s">
        <v>619</v>
      </c>
      <c r="H871" s="126">
        <v>738908</v>
      </c>
      <c r="I871" s="126">
        <v>478</v>
      </c>
      <c r="J871" s="126">
        <v>512</v>
      </c>
      <c r="K871" s="126">
        <v>1.91464002E-2</v>
      </c>
      <c r="L871" s="126">
        <f t="shared" si="26"/>
        <v>2.0079691477749E-2</v>
      </c>
      <c r="M871" s="126">
        <v>1</v>
      </c>
      <c r="N871" s="126">
        <f t="shared" si="27"/>
        <v>2.0079691477749E-2</v>
      </c>
    </row>
    <row r="872" spans="1:14">
      <c r="A872" s="125" t="s">
        <v>97</v>
      </c>
      <c r="B872" s="125" t="s">
        <v>194</v>
      </c>
      <c r="C872" s="125" t="s">
        <v>195</v>
      </c>
      <c r="D872" s="125" t="s">
        <v>96</v>
      </c>
      <c r="E872" s="126">
        <v>0.44674829999999999</v>
      </c>
      <c r="F872" s="126" t="s">
        <v>196</v>
      </c>
      <c r="G872" s="125" t="s">
        <v>619</v>
      </c>
      <c r="H872" s="126">
        <v>738908</v>
      </c>
      <c r="I872" s="126">
        <v>478</v>
      </c>
      <c r="J872" s="126">
        <v>512</v>
      </c>
      <c r="K872" s="126">
        <v>1.91464002E-2</v>
      </c>
      <c r="L872" s="126">
        <f t="shared" si="26"/>
        <v>8.5536217404696604E-3</v>
      </c>
      <c r="M872" s="126">
        <v>1</v>
      </c>
      <c r="N872" s="126">
        <f t="shared" si="27"/>
        <v>8.5536217404696604E-3</v>
      </c>
    </row>
    <row r="873" spans="1:14">
      <c r="A873" s="125" t="s">
        <v>97</v>
      </c>
      <c r="B873" s="125" t="s">
        <v>197</v>
      </c>
      <c r="C873" s="125" t="s">
        <v>198</v>
      </c>
      <c r="D873" s="125" t="s">
        <v>95</v>
      </c>
      <c r="E873" s="126">
        <v>5.1574549999999997E-2</v>
      </c>
      <c r="F873" s="126" t="s">
        <v>199</v>
      </c>
      <c r="G873" s="125" t="s">
        <v>582</v>
      </c>
      <c r="H873" s="126">
        <v>738908</v>
      </c>
      <c r="I873" s="126">
        <v>478</v>
      </c>
      <c r="J873" s="126">
        <v>512</v>
      </c>
      <c r="K873" s="126">
        <v>2.31757977E-2</v>
      </c>
      <c r="L873" s="126">
        <f t="shared" si="26"/>
        <v>1.195281337268535E-3</v>
      </c>
      <c r="M873" s="126">
        <v>1</v>
      </c>
      <c r="N873" s="126">
        <f t="shared" si="27"/>
        <v>1.195281337268535E-3</v>
      </c>
    </row>
    <row r="874" spans="1:14">
      <c r="A874" s="125" t="s">
        <v>97</v>
      </c>
      <c r="B874" s="125" t="s">
        <v>197</v>
      </c>
      <c r="C874" s="125" t="s">
        <v>198</v>
      </c>
      <c r="D874" s="125" t="s">
        <v>96</v>
      </c>
      <c r="E874" s="126">
        <v>1.5359650000000001E-2</v>
      </c>
      <c r="F874" s="126" t="s">
        <v>199</v>
      </c>
      <c r="G874" s="125" t="s">
        <v>582</v>
      </c>
      <c r="H874" s="126">
        <v>738908</v>
      </c>
      <c r="I874" s="126">
        <v>478</v>
      </c>
      <c r="J874" s="126">
        <v>512</v>
      </c>
      <c r="K874" s="126">
        <v>2.31757977E-2</v>
      </c>
      <c r="L874" s="126">
        <f t="shared" si="26"/>
        <v>3.5597214114280504E-4</v>
      </c>
      <c r="M874" s="126">
        <v>1</v>
      </c>
      <c r="N874" s="126">
        <f t="shared" si="27"/>
        <v>3.5597214114280504E-4</v>
      </c>
    </row>
    <row r="875" spans="1:14">
      <c r="A875" s="125" t="s">
        <v>97</v>
      </c>
      <c r="B875" s="125" t="s">
        <v>200</v>
      </c>
      <c r="C875" s="125" t="s">
        <v>201</v>
      </c>
      <c r="D875" s="125" t="s">
        <v>95</v>
      </c>
      <c r="E875" s="126">
        <v>22.46405</v>
      </c>
      <c r="F875" s="126" t="s">
        <v>199</v>
      </c>
      <c r="G875" s="125" t="s">
        <v>582</v>
      </c>
      <c r="H875" s="126">
        <v>738908</v>
      </c>
      <c r="I875" s="126">
        <v>478</v>
      </c>
      <c r="J875" s="126">
        <v>512</v>
      </c>
      <c r="K875" s="126">
        <v>2.31757977E-2</v>
      </c>
      <c r="L875" s="126">
        <f t="shared" si="26"/>
        <v>0.52062227832268504</v>
      </c>
      <c r="M875" s="126">
        <v>1</v>
      </c>
      <c r="N875" s="126">
        <f t="shared" si="27"/>
        <v>0.52062227832268504</v>
      </c>
    </row>
    <row r="876" spans="1:14">
      <c r="A876" s="125" t="s">
        <v>97</v>
      </c>
      <c r="B876" s="125" t="s">
        <v>200</v>
      </c>
      <c r="C876" s="125" t="s">
        <v>201</v>
      </c>
      <c r="D876" s="125" t="s">
        <v>96</v>
      </c>
      <c r="E876" s="126">
        <v>15.273239999999999</v>
      </c>
      <c r="F876" s="126" t="s">
        <v>199</v>
      </c>
      <c r="G876" s="125" t="s">
        <v>582</v>
      </c>
      <c r="H876" s="126">
        <v>738908</v>
      </c>
      <c r="I876" s="126">
        <v>478</v>
      </c>
      <c r="J876" s="126">
        <v>512</v>
      </c>
      <c r="K876" s="126">
        <v>2.31757977E-2</v>
      </c>
      <c r="L876" s="126">
        <f t="shared" si="26"/>
        <v>0.35396952046354802</v>
      </c>
      <c r="M876" s="126">
        <v>1</v>
      </c>
      <c r="N876" s="126">
        <f t="shared" si="27"/>
        <v>0.35396952046354802</v>
      </c>
    </row>
    <row r="877" spans="1:14">
      <c r="A877" s="125" t="s">
        <v>97</v>
      </c>
      <c r="B877" s="125" t="s">
        <v>202</v>
      </c>
      <c r="C877" s="125" t="s">
        <v>203</v>
      </c>
      <c r="D877" s="125" t="s">
        <v>95</v>
      </c>
      <c r="E877" s="126">
        <v>3.6039330000000001</v>
      </c>
      <c r="F877" s="126" t="s">
        <v>199</v>
      </c>
      <c r="G877" s="125" t="s">
        <v>582</v>
      </c>
      <c r="H877" s="126">
        <v>738908</v>
      </c>
      <c r="I877" s="126">
        <v>478</v>
      </c>
      <c r="J877" s="126">
        <v>512</v>
      </c>
      <c r="K877" s="126">
        <v>2.31757977E-2</v>
      </c>
      <c r="L877" s="126">
        <f t="shared" si="26"/>
        <v>8.3524022132354103E-2</v>
      </c>
      <c r="M877" s="126">
        <v>1</v>
      </c>
      <c r="N877" s="126">
        <f t="shared" si="27"/>
        <v>8.3524022132354103E-2</v>
      </c>
    </row>
    <row r="878" spans="1:14">
      <c r="A878" s="125" t="s">
        <v>97</v>
      </c>
      <c r="B878" s="125" t="s">
        <v>202</v>
      </c>
      <c r="C878" s="125" t="s">
        <v>203</v>
      </c>
      <c r="D878" s="125" t="s">
        <v>96</v>
      </c>
      <c r="E878" s="126">
        <v>2.286219</v>
      </c>
      <c r="F878" s="126" t="s">
        <v>199</v>
      </c>
      <c r="G878" s="125" t="s">
        <v>582</v>
      </c>
      <c r="H878" s="126">
        <v>738908</v>
      </c>
      <c r="I878" s="126">
        <v>478</v>
      </c>
      <c r="J878" s="126">
        <v>512</v>
      </c>
      <c r="K878" s="126">
        <v>2.31757977E-2</v>
      </c>
      <c r="L878" s="126">
        <f t="shared" si="26"/>
        <v>5.2984949041896302E-2</v>
      </c>
      <c r="M878" s="126">
        <v>1</v>
      </c>
      <c r="N878" s="126">
        <f t="shared" si="27"/>
        <v>5.2984949041896302E-2</v>
      </c>
    </row>
    <row r="879" spans="1:14">
      <c r="A879" s="125" t="s">
        <v>97</v>
      </c>
      <c r="B879" s="125" t="s">
        <v>204</v>
      </c>
      <c r="C879" s="125" t="s">
        <v>205</v>
      </c>
      <c r="D879" s="125" t="s">
        <v>95</v>
      </c>
      <c r="E879" s="126">
        <v>6.9730059999999998</v>
      </c>
      <c r="F879" s="126" t="s">
        <v>206</v>
      </c>
      <c r="G879" s="125" t="s">
        <v>613</v>
      </c>
      <c r="H879" s="126">
        <v>738908</v>
      </c>
      <c r="I879" s="126">
        <v>478</v>
      </c>
      <c r="J879" s="126">
        <v>512</v>
      </c>
      <c r="K879" s="126">
        <v>6.8427475000000003E-3</v>
      </c>
      <c r="L879" s="126">
        <f t="shared" si="26"/>
        <v>4.7714519373985E-2</v>
      </c>
      <c r="M879" s="126">
        <v>1</v>
      </c>
      <c r="N879" s="126">
        <f t="shared" si="27"/>
        <v>4.7714519373985E-2</v>
      </c>
    </row>
    <row r="880" spans="1:14">
      <c r="A880" s="125" t="s">
        <v>97</v>
      </c>
      <c r="B880" s="125" t="s">
        <v>204</v>
      </c>
      <c r="C880" s="125" t="s">
        <v>205</v>
      </c>
      <c r="D880" s="125" t="s">
        <v>96</v>
      </c>
      <c r="E880" s="126">
        <v>8.0309329999999992</v>
      </c>
      <c r="F880" s="126" t="s">
        <v>206</v>
      </c>
      <c r="G880" s="125" t="s">
        <v>613</v>
      </c>
      <c r="H880" s="126">
        <v>738908</v>
      </c>
      <c r="I880" s="126">
        <v>478</v>
      </c>
      <c r="J880" s="126">
        <v>512</v>
      </c>
      <c r="K880" s="126">
        <v>6.8427475000000003E-3</v>
      </c>
      <c r="L880" s="126">
        <f t="shared" si="26"/>
        <v>5.49536467084175E-2</v>
      </c>
      <c r="M880" s="126">
        <v>1</v>
      </c>
      <c r="N880" s="126">
        <f t="shared" si="27"/>
        <v>5.49536467084175E-2</v>
      </c>
    </row>
    <row r="881" spans="1:14">
      <c r="A881" s="125" t="s">
        <v>97</v>
      </c>
      <c r="B881" s="125" t="s">
        <v>207</v>
      </c>
      <c r="C881" s="125" t="s">
        <v>208</v>
      </c>
      <c r="D881" s="125" t="s">
        <v>95</v>
      </c>
      <c r="E881" s="126">
        <v>4.9579649999999997</v>
      </c>
      <c r="F881" s="126" t="s">
        <v>199</v>
      </c>
      <c r="G881" s="125" t="s">
        <v>582</v>
      </c>
      <c r="H881" s="126">
        <v>738908</v>
      </c>
      <c r="I881" s="126">
        <v>478</v>
      </c>
      <c r="J881" s="126">
        <v>512</v>
      </c>
      <c r="K881" s="126">
        <v>2.31757977E-2</v>
      </c>
      <c r="L881" s="126">
        <f t="shared" si="26"/>
        <v>0.11490479384368049</v>
      </c>
      <c r="M881" s="126">
        <v>1</v>
      </c>
      <c r="N881" s="126">
        <f t="shared" si="27"/>
        <v>0.11490479384368049</v>
      </c>
    </row>
    <row r="882" spans="1:14">
      <c r="A882" s="125" t="s">
        <v>97</v>
      </c>
      <c r="B882" s="125" t="s">
        <v>207</v>
      </c>
      <c r="C882" s="125" t="s">
        <v>208</v>
      </c>
      <c r="D882" s="125" t="s">
        <v>96</v>
      </c>
      <c r="E882" s="126">
        <v>1.6903840000000001</v>
      </c>
      <c r="F882" s="126" t="s">
        <v>199</v>
      </c>
      <c r="G882" s="125" t="s">
        <v>582</v>
      </c>
      <c r="H882" s="126">
        <v>738908</v>
      </c>
      <c r="I882" s="126">
        <v>478</v>
      </c>
      <c r="J882" s="126">
        <v>512</v>
      </c>
      <c r="K882" s="126">
        <v>2.31757977E-2</v>
      </c>
      <c r="L882" s="126">
        <f t="shared" si="26"/>
        <v>3.9175997619316803E-2</v>
      </c>
      <c r="M882" s="126">
        <v>1</v>
      </c>
      <c r="N882" s="126">
        <f t="shared" si="27"/>
        <v>3.9175997619316803E-2</v>
      </c>
    </row>
    <row r="883" spans="1:14">
      <c r="A883" s="125" t="s">
        <v>97</v>
      </c>
      <c r="B883" s="125" t="s">
        <v>211</v>
      </c>
      <c r="C883" s="125" t="s">
        <v>212</v>
      </c>
      <c r="D883" s="125" t="s">
        <v>95</v>
      </c>
      <c r="E883" s="126">
        <v>1.7497609999999999</v>
      </c>
      <c r="F883" s="126" t="s">
        <v>183</v>
      </c>
      <c r="G883" s="125" t="s">
        <v>591</v>
      </c>
      <c r="H883" s="126">
        <v>738908</v>
      </c>
      <c r="I883" s="126">
        <v>478</v>
      </c>
      <c r="J883" s="126">
        <v>512</v>
      </c>
      <c r="K883" s="126">
        <v>1.1949671800000001E-2</v>
      </c>
      <c r="L883" s="126">
        <f t="shared" si="26"/>
        <v>2.09090696784398E-2</v>
      </c>
      <c r="M883" s="126">
        <v>1</v>
      </c>
      <c r="N883" s="126">
        <f t="shared" si="27"/>
        <v>2.09090696784398E-2</v>
      </c>
    </row>
    <row r="884" spans="1:14">
      <c r="A884" s="125" t="s">
        <v>97</v>
      </c>
      <c r="B884" s="125" t="s">
        <v>211</v>
      </c>
      <c r="C884" s="125" t="s">
        <v>212</v>
      </c>
      <c r="D884" s="125" t="s">
        <v>96</v>
      </c>
      <c r="E884" s="126">
        <v>0.95205430000000002</v>
      </c>
      <c r="F884" s="126" t="s">
        <v>183</v>
      </c>
      <c r="G884" s="125" t="s">
        <v>591</v>
      </c>
      <c r="H884" s="126">
        <v>738908</v>
      </c>
      <c r="I884" s="126">
        <v>478</v>
      </c>
      <c r="J884" s="126">
        <v>512</v>
      </c>
      <c r="K884" s="126">
        <v>1.1949671800000001E-2</v>
      </c>
      <c r="L884" s="126">
        <f t="shared" si="26"/>
        <v>1.137673642077874E-2</v>
      </c>
      <c r="M884" s="126">
        <v>1</v>
      </c>
      <c r="N884" s="126">
        <f t="shared" si="27"/>
        <v>1.137673642077874E-2</v>
      </c>
    </row>
    <row r="885" spans="1:14">
      <c r="A885" s="125" t="s">
        <v>97</v>
      </c>
      <c r="B885" s="125" t="s">
        <v>213</v>
      </c>
      <c r="C885" s="125" t="s">
        <v>214</v>
      </c>
      <c r="D885" s="125" t="s">
        <v>95</v>
      </c>
      <c r="E885" s="126">
        <v>179.82130000000001</v>
      </c>
      <c r="F885" s="126" t="s">
        <v>183</v>
      </c>
      <c r="G885" s="125" t="s">
        <v>591</v>
      </c>
      <c r="H885" s="126">
        <v>738908</v>
      </c>
      <c r="I885" s="126">
        <v>478</v>
      </c>
      <c r="J885" s="126">
        <v>512</v>
      </c>
      <c r="K885" s="126">
        <v>1.1949671800000001E-2</v>
      </c>
      <c r="L885" s="126">
        <f t="shared" si="26"/>
        <v>2.1488055176493401</v>
      </c>
      <c r="M885" s="126">
        <v>1</v>
      </c>
      <c r="N885" s="126">
        <f t="shared" si="27"/>
        <v>2.1488055176493401</v>
      </c>
    </row>
    <row r="886" spans="1:14">
      <c r="A886" s="125" t="s">
        <v>97</v>
      </c>
      <c r="B886" s="125" t="s">
        <v>213</v>
      </c>
      <c r="C886" s="125" t="s">
        <v>214</v>
      </c>
      <c r="D886" s="125" t="s">
        <v>96</v>
      </c>
      <c r="E886" s="126">
        <v>28.071200000000001</v>
      </c>
      <c r="F886" s="126" t="s">
        <v>183</v>
      </c>
      <c r="G886" s="125" t="s">
        <v>591</v>
      </c>
      <c r="H886" s="126">
        <v>738908</v>
      </c>
      <c r="I886" s="126">
        <v>478</v>
      </c>
      <c r="J886" s="126">
        <v>512</v>
      </c>
      <c r="K886" s="126">
        <v>1.1949671800000001E-2</v>
      </c>
      <c r="L886" s="126">
        <f t="shared" si="26"/>
        <v>0.33544162703216002</v>
      </c>
      <c r="M886" s="126">
        <v>1</v>
      </c>
      <c r="N886" s="126">
        <f t="shared" si="27"/>
        <v>0.33544162703216002</v>
      </c>
    </row>
    <row r="887" spans="1:14">
      <c r="A887" s="125" t="s">
        <v>97</v>
      </c>
      <c r="B887" s="125" t="s">
        <v>215</v>
      </c>
      <c r="C887" s="125" t="s">
        <v>216</v>
      </c>
      <c r="D887" s="125" t="s">
        <v>95</v>
      </c>
      <c r="E887" s="126">
        <v>14.50132</v>
      </c>
      <c r="F887" s="126" t="s">
        <v>190</v>
      </c>
      <c r="G887" s="125" t="s">
        <v>583</v>
      </c>
      <c r="H887" s="126">
        <v>738908</v>
      </c>
      <c r="I887" s="126">
        <v>478</v>
      </c>
      <c r="J887" s="126">
        <v>512</v>
      </c>
      <c r="K887" s="126">
        <v>1.5773977099999999E-2</v>
      </c>
      <c r="L887" s="126">
        <f t="shared" si="26"/>
        <v>0.22874348959977198</v>
      </c>
      <c r="M887" s="126">
        <v>1</v>
      </c>
      <c r="N887" s="126">
        <f t="shared" si="27"/>
        <v>0.22874348959977198</v>
      </c>
    </row>
    <row r="888" spans="1:14">
      <c r="A888" s="125" t="s">
        <v>97</v>
      </c>
      <c r="B888" s="125" t="s">
        <v>215</v>
      </c>
      <c r="C888" s="125" t="s">
        <v>216</v>
      </c>
      <c r="D888" s="125" t="s">
        <v>96</v>
      </c>
      <c r="E888" s="126">
        <v>2.037706</v>
      </c>
      <c r="F888" s="126" t="s">
        <v>190</v>
      </c>
      <c r="G888" s="125" t="s">
        <v>583</v>
      </c>
      <c r="H888" s="126">
        <v>738908</v>
      </c>
      <c r="I888" s="126">
        <v>478</v>
      </c>
      <c r="J888" s="126">
        <v>512</v>
      </c>
      <c r="K888" s="126">
        <v>1.5773977099999999E-2</v>
      </c>
      <c r="L888" s="126">
        <f t="shared" si="26"/>
        <v>3.21427277805326E-2</v>
      </c>
      <c r="M888" s="126">
        <v>1</v>
      </c>
      <c r="N888" s="126">
        <f t="shared" si="27"/>
        <v>3.21427277805326E-2</v>
      </c>
    </row>
    <row r="889" spans="1:14">
      <c r="A889" s="125" t="s">
        <v>97</v>
      </c>
      <c r="B889" s="125" t="s">
        <v>220</v>
      </c>
      <c r="C889" s="125" t="s">
        <v>221</v>
      </c>
      <c r="D889" s="125" t="s">
        <v>95</v>
      </c>
      <c r="E889" s="126">
        <v>12.221360000000001</v>
      </c>
      <c r="F889" s="126" t="s">
        <v>193</v>
      </c>
      <c r="G889" s="125" t="s">
        <v>618</v>
      </c>
      <c r="H889" s="126">
        <v>738908</v>
      </c>
      <c r="I889" s="126">
        <v>478</v>
      </c>
      <c r="J889" s="126">
        <v>512</v>
      </c>
      <c r="K889" s="126">
        <v>3.7006823600000002E-2</v>
      </c>
      <c r="L889" s="126">
        <f t="shared" si="26"/>
        <v>0.45227371367209607</v>
      </c>
      <c r="M889" s="126">
        <v>1</v>
      </c>
      <c r="N889" s="126">
        <f t="shared" si="27"/>
        <v>0.45227371367209607</v>
      </c>
    </row>
    <row r="890" spans="1:14">
      <c r="A890" s="125" t="s">
        <v>97</v>
      </c>
      <c r="B890" s="125" t="s">
        <v>220</v>
      </c>
      <c r="C890" s="125" t="s">
        <v>221</v>
      </c>
      <c r="D890" s="125" t="s">
        <v>96</v>
      </c>
      <c r="E890" s="126">
        <v>0.76582629999999996</v>
      </c>
      <c r="F890" s="126" t="s">
        <v>193</v>
      </c>
      <c r="G890" s="125" t="s">
        <v>618</v>
      </c>
      <c r="H890" s="126">
        <v>738908</v>
      </c>
      <c r="I890" s="126">
        <v>478</v>
      </c>
      <c r="J890" s="126">
        <v>512</v>
      </c>
      <c r="K890" s="126">
        <v>3.7006823600000002E-2</v>
      </c>
      <c r="L890" s="126">
        <f t="shared" si="26"/>
        <v>2.834079879234068E-2</v>
      </c>
      <c r="M890" s="126">
        <v>1</v>
      </c>
      <c r="N890" s="126">
        <f t="shared" si="27"/>
        <v>2.834079879234068E-2</v>
      </c>
    </row>
    <row r="891" spans="1:14">
      <c r="A891" s="125" t="s">
        <v>97</v>
      </c>
      <c r="B891" s="125" t="s">
        <v>222</v>
      </c>
      <c r="C891" s="125" t="s">
        <v>223</v>
      </c>
      <c r="D891" s="125" t="s">
        <v>95</v>
      </c>
      <c r="E891" s="126">
        <v>50.350969999999997</v>
      </c>
      <c r="F891" s="126" t="s">
        <v>196</v>
      </c>
      <c r="G891" s="125" t="s">
        <v>619</v>
      </c>
      <c r="H891" s="126">
        <v>738908</v>
      </c>
      <c r="I891" s="126">
        <v>478</v>
      </c>
      <c r="J891" s="126">
        <v>512</v>
      </c>
      <c r="K891" s="126">
        <v>1.91464002E-2</v>
      </c>
      <c r="L891" s="126">
        <f t="shared" si="26"/>
        <v>0.96403982207819394</v>
      </c>
      <c r="M891" s="126">
        <v>1</v>
      </c>
      <c r="N891" s="126">
        <f t="shared" si="27"/>
        <v>0.96403982207819394</v>
      </c>
    </row>
    <row r="892" spans="1:14">
      <c r="A892" s="125" t="s">
        <v>97</v>
      </c>
      <c r="B892" s="125" t="s">
        <v>222</v>
      </c>
      <c r="C892" s="125" t="s">
        <v>223</v>
      </c>
      <c r="D892" s="125" t="s">
        <v>96</v>
      </c>
      <c r="E892" s="126">
        <v>4.9067699999999999</v>
      </c>
      <c r="F892" s="126" t="s">
        <v>196</v>
      </c>
      <c r="G892" s="125" t="s">
        <v>619</v>
      </c>
      <c r="H892" s="126">
        <v>738908</v>
      </c>
      <c r="I892" s="126">
        <v>478</v>
      </c>
      <c r="J892" s="126">
        <v>512</v>
      </c>
      <c r="K892" s="126">
        <v>1.91464002E-2</v>
      </c>
      <c r="L892" s="126">
        <f t="shared" si="26"/>
        <v>9.3946982109353996E-2</v>
      </c>
      <c r="M892" s="126">
        <v>1</v>
      </c>
      <c r="N892" s="126">
        <f t="shared" si="27"/>
        <v>9.3946982109353996E-2</v>
      </c>
    </row>
    <row r="893" spans="1:14">
      <c r="A893" s="125" t="s">
        <v>97</v>
      </c>
      <c r="B893" s="125" t="s">
        <v>224</v>
      </c>
      <c r="C893" s="125" t="s">
        <v>225</v>
      </c>
      <c r="D893" s="125" t="s">
        <v>95</v>
      </c>
      <c r="E893" s="126">
        <v>9.3189360000000008</v>
      </c>
      <c r="F893" s="126" t="s">
        <v>199</v>
      </c>
      <c r="G893" s="125" t="s">
        <v>582</v>
      </c>
      <c r="H893" s="126">
        <v>738908</v>
      </c>
      <c r="I893" s="126">
        <v>478</v>
      </c>
      <c r="J893" s="126">
        <v>512</v>
      </c>
      <c r="K893" s="126">
        <v>2.31757977E-2</v>
      </c>
      <c r="L893" s="126">
        <f t="shared" si="26"/>
        <v>0.21597377551524721</v>
      </c>
      <c r="M893" s="126">
        <v>1</v>
      </c>
      <c r="N893" s="126">
        <f t="shared" si="27"/>
        <v>0.21597377551524721</v>
      </c>
    </row>
    <row r="894" spans="1:14">
      <c r="A894" s="125" t="s">
        <v>97</v>
      </c>
      <c r="B894" s="125" t="s">
        <v>224</v>
      </c>
      <c r="C894" s="125" t="s">
        <v>225</v>
      </c>
      <c r="D894" s="125" t="s">
        <v>96</v>
      </c>
      <c r="E894" s="126">
        <v>0.53171749999999995</v>
      </c>
      <c r="F894" s="126" t="s">
        <v>199</v>
      </c>
      <c r="G894" s="125" t="s">
        <v>582</v>
      </c>
      <c r="H894" s="126">
        <v>738908</v>
      </c>
      <c r="I894" s="126">
        <v>478</v>
      </c>
      <c r="J894" s="126">
        <v>512</v>
      </c>
      <c r="K894" s="126">
        <v>2.31757977E-2</v>
      </c>
      <c r="L894" s="126">
        <f t="shared" si="26"/>
        <v>1.232297721354975E-2</v>
      </c>
      <c r="M894" s="126">
        <v>1</v>
      </c>
      <c r="N894" s="126">
        <f t="shared" si="27"/>
        <v>1.232297721354975E-2</v>
      </c>
    </row>
    <row r="895" spans="1:14">
      <c r="A895" s="125" t="s">
        <v>97</v>
      </c>
      <c r="B895" s="125" t="s">
        <v>226</v>
      </c>
      <c r="C895" s="125" t="s">
        <v>227</v>
      </c>
      <c r="D895" s="125" t="s">
        <v>95</v>
      </c>
      <c r="E895" s="126">
        <v>261.63049999999998</v>
      </c>
      <c r="F895" s="126" t="s">
        <v>199</v>
      </c>
      <c r="G895" s="125" t="s">
        <v>582</v>
      </c>
      <c r="H895" s="126">
        <v>738908</v>
      </c>
      <c r="I895" s="126">
        <v>478</v>
      </c>
      <c r="J895" s="126">
        <v>512</v>
      </c>
      <c r="K895" s="126">
        <v>2.31757977E-2</v>
      </c>
      <c r="L895" s="126">
        <f t="shared" si="26"/>
        <v>6.0634955401498498</v>
      </c>
      <c r="M895" s="126">
        <v>1</v>
      </c>
      <c r="N895" s="126">
        <f t="shared" si="27"/>
        <v>6.0634955401498498</v>
      </c>
    </row>
    <row r="896" spans="1:14">
      <c r="A896" s="125" t="s">
        <v>97</v>
      </c>
      <c r="B896" s="125" t="s">
        <v>226</v>
      </c>
      <c r="C896" s="125" t="s">
        <v>227</v>
      </c>
      <c r="D896" s="125" t="s">
        <v>96</v>
      </c>
      <c r="E896" s="126">
        <v>21.23686</v>
      </c>
      <c r="F896" s="126" t="s">
        <v>199</v>
      </c>
      <c r="G896" s="125" t="s">
        <v>582</v>
      </c>
      <c r="H896" s="126">
        <v>738908</v>
      </c>
      <c r="I896" s="126">
        <v>478</v>
      </c>
      <c r="J896" s="126">
        <v>512</v>
      </c>
      <c r="K896" s="126">
        <v>2.31757977E-2</v>
      </c>
      <c r="L896" s="126">
        <f t="shared" si="26"/>
        <v>0.49218117114322202</v>
      </c>
      <c r="M896" s="126">
        <v>1</v>
      </c>
      <c r="N896" s="126">
        <f t="shared" si="27"/>
        <v>0.49218117114322202</v>
      </c>
    </row>
    <row r="897" spans="1:14">
      <c r="A897" s="125" t="s">
        <v>97</v>
      </c>
      <c r="B897" s="125" t="s">
        <v>228</v>
      </c>
      <c r="C897" s="125" t="s">
        <v>229</v>
      </c>
      <c r="D897" s="125" t="s">
        <v>95</v>
      </c>
      <c r="E897" s="126">
        <v>35.13984</v>
      </c>
      <c r="F897" s="126" t="s">
        <v>199</v>
      </c>
      <c r="G897" s="125" t="s">
        <v>582</v>
      </c>
      <c r="H897" s="126">
        <v>738908</v>
      </c>
      <c r="I897" s="126">
        <v>478</v>
      </c>
      <c r="J897" s="126">
        <v>512</v>
      </c>
      <c r="K897" s="126">
        <v>2.31757977E-2</v>
      </c>
      <c r="L897" s="126">
        <f t="shared" si="26"/>
        <v>0.814393823050368</v>
      </c>
      <c r="M897" s="126">
        <v>1</v>
      </c>
      <c r="N897" s="126">
        <f t="shared" si="27"/>
        <v>0.814393823050368</v>
      </c>
    </row>
    <row r="898" spans="1:14">
      <c r="A898" s="125" t="s">
        <v>97</v>
      </c>
      <c r="B898" s="125" t="s">
        <v>228</v>
      </c>
      <c r="C898" s="125" t="s">
        <v>229</v>
      </c>
      <c r="D898" s="125" t="s">
        <v>96</v>
      </c>
      <c r="E898" s="126">
        <v>2.5302669999999998</v>
      </c>
      <c r="F898" s="126" t="s">
        <v>199</v>
      </c>
      <c r="G898" s="125" t="s">
        <v>582</v>
      </c>
      <c r="H898" s="126">
        <v>738908</v>
      </c>
      <c r="I898" s="126">
        <v>478</v>
      </c>
      <c r="J898" s="126">
        <v>512</v>
      </c>
      <c r="K898" s="126">
        <v>2.31757977E-2</v>
      </c>
      <c r="L898" s="126">
        <f t="shared" si="26"/>
        <v>5.8640956118985899E-2</v>
      </c>
      <c r="M898" s="126">
        <v>1</v>
      </c>
      <c r="N898" s="126">
        <f t="shared" si="27"/>
        <v>5.8640956118985899E-2</v>
      </c>
    </row>
    <row r="899" spans="1:14">
      <c r="A899" s="125" t="s">
        <v>97</v>
      </c>
      <c r="B899" s="125" t="s">
        <v>230</v>
      </c>
      <c r="C899" s="125" t="s">
        <v>231</v>
      </c>
      <c r="D899" s="125" t="s">
        <v>95</v>
      </c>
      <c r="E899" s="126">
        <v>7.7725220000000004</v>
      </c>
      <c r="F899" s="126" t="s">
        <v>206</v>
      </c>
      <c r="G899" s="125" t="s">
        <v>613</v>
      </c>
      <c r="H899" s="126">
        <v>738908</v>
      </c>
      <c r="I899" s="126">
        <v>478</v>
      </c>
      <c r="J899" s="126">
        <v>512</v>
      </c>
      <c r="K899" s="126">
        <v>6.8427475000000003E-3</v>
      </c>
      <c r="L899" s="126">
        <f t="shared" si="26"/>
        <v>5.3185405484195002E-2</v>
      </c>
      <c r="M899" s="126">
        <v>1</v>
      </c>
      <c r="N899" s="126">
        <f t="shared" si="27"/>
        <v>5.3185405484195002E-2</v>
      </c>
    </row>
    <row r="900" spans="1:14">
      <c r="A900" s="125" t="s">
        <v>97</v>
      </c>
      <c r="B900" s="125" t="s">
        <v>230</v>
      </c>
      <c r="C900" s="125" t="s">
        <v>231</v>
      </c>
      <c r="D900" s="125" t="s">
        <v>96</v>
      </c>
      <c r="E900" s="126">
        <v>0.76114689999999996</v>
      </c>
      <c r="F900" s="126" t="s">
        <v>206</v>
      </c>
      <c r="G900" s="125" t="s">
        <v>613</v>
      </c>
      <c r="H900" s="126">
        <v>738908</v>
      </c>
      <c r="I900" s="126">
        <v>478</v>
      </c>
      <c r="J900" s="126">
        <v>512</v>
      </c>
      <c r="K900" s="126">
        <v>6.8427475000000003E-3</v>
      </c>
      <c r="L900" s="126">
        <f t="shared" ref="L900:L963" si="28">E900*K900</f>
        <v>5.20833604710775E-3</v>
      </c>
      <c r="M900" s="126">
        <v>1</v>
      </c>
      <c r="N900" s="126">
        <f t="shared" ref="N900:N963" si="29">L900*M900</f>
        <v>5.20833604710775E-3</v>
      </c>
    </row>
    <row r="901" spans="1:14">
      <c r="A901" s="125" t="s">
        <v>97</v>
      </c>
      <c r="B901" s="125" t="s">
        <v>232</v>
      </c>
      <c r="C901" s="125" t="s">
        <v>233</v>
      </c>
      <c r="D901" s="125" t="s">
        <v>95</v>
      </c>
      <c r="E901" s="126">
        <v>897.88580000000002</v>
      </c>
      <c r="F901" s="126" t="s">
        <v>199</v>
      </c>
      <c r="G901" s="125" t="s">
        <v>582</v>
      </c>
      <c r="H901" s="126">
        <v>738908</v>
      </c>
      <c r="I901" s="126">
        <v>478</v>
      </c>
      <c r="J901" s="126">
        <v>512</v>
      </c>
      <c r="K901" s="126">
        <v>2.31757977E-2</v>
      </c>
      <c r="L901" s="126">
        <f t="shared" si="28"/>
        <v>20.809219658502659</v>
      </c>
      <c r="M901" s="126">
        <v>1</v>
      </c>
      <c r="N901" s="126">
        <f t="shared" si="29"/>
        <v>20.809219658502659</v>
      </c>
    </row>
    <row r="902" spans="1:14">
      <c r="A902" s="125" t="s">
        <v>97</v>
      </c>
      <c r="B902" s="125" t="s">
        <v>232</v>
      </c>
      <c r="C902" s="125" t="s">
        <v>233</v>
      </c>
      <c r="D902" s="125" t="s">
        <v>96</v>
      </c>
      <c r="E902" s="126">
        <v>35.335900000000002</v>
      </c>
      <c r="F902" s="126" t="s">
        <v>199</v>
      </c>
      <c r="G902" s="125" t="s">
        <v>582</v>
      </c>
      <c r="H902" s="126">
        <v>738908</v>
      </c>
      <c r="I902" s="126">
        <v>478</v>
      </c>
      <c r="J902" s="126">
        <v>512</v>
      </c>
      <c r="K902" s="126">
        <v>2.31757977E-2</v>
      </c>
      <c r="L902" s="126">
        <f t="shared" si="28"/>
        <v>0.81893766994743011</v>
      </c>
      <c r="M902" s="126">
        <v>1</v>
      </c>
      <c r="N902" s="126">
        <f t="shared" si="29"/>
        <v>0.81893766994743011</v>
      </c>
    </row>
    <row r="903" spans="1:14">
      <c r="A903" s="125" t="s">
        <v>97</v>
      </c>
      <c r="B903" s="125" t="s">
        <v>234</v>
      </c>
      <c r="C903" s="125" t="s">
        <v>235</v>
      </c>
      <c r="D903" s="125" t="s">
        <v>95</v>
      </c>
      <c r="E903" s="126">
        <v>1142.4069999999999</v>
      </c>
      <c r="F903" s="126" t="s">
        <v>199</v>
      </c>
      <c r="G903" s="125" t="s">
        <v>582</v>
      </c>
      <c r="H903" s="126">
        <v>738908</v>
      </c>
      <c r="I903" s="126">
        <v>478</v>
      </c>
      <c r="J903" s="126">
        <v>512</v>
      </c>
      <c r="K903" s="126">
        <v>2.31757977E-2</v>
      </c>
      <c r="L903" s="126">
        <f t="shared" si="28"/>
        <v>26.476193523063898</v>
      </c>
      <c r="M903" s="126">
        <v>1</v>
      </c>
      <c r="N903" s="126">
        <f t="shared" si="29"/>
        <v>26.476193523063898</v>
      </c>
    </row>
    <row r="904" spans="1:14">
      <c r="A904" s="125" t="s">
        <v>97</v>
      </c>
      <c r="B904" s="125" t="s">
        <v>234</v>
      </c>
      <c r="C904" s="125" t="s">
        <v>235</v>
      </c>
      <c r="D904" s="125" t="s">
        <v>96</v>
      </c>
      <c r="E904" s="126">
        <v>43.028440000000003</v>
      </c>
      <c r="F904" s="126" t="s">
        <v>199</v>
      </c>
      <c r="G904" s="125" t="s">
        <v>582</v>
      </c>
      <c r="H904" s="126">
        <v>738908</v>
      </c>
      <c r="I904" s="126">
        <v>478</v>
      </c>
      <c r="J904" s="126">
        <v>512</v>
      </c>
      <c r="K904" s="126">
        <v>2.31757977E-2</v>
      </c>
      <c r="L904" s="126">
        <f t="shared" si="28"/>
        <v>0.99721842078658807</v>
      </c>
      <c r="M904" s="126">
        <v>1</v>
      </c>
      <c r="N904" s="126">
        <f t="shared" si="29"/>
        <v>0.99721842078658807</v>
      </c>
    </row>
    <row r="905" spans="1:14">
      <c r="A905" s="125" t="s">
        <v>97</v>
      </c>
      <c r="B905" s="125" t="s">
        <v>236</v>
      </c>
      <c r="C905" s="125" t="s">
        <v>237</v>
      </c>
      <c r="D905" s="125" t="s">
        <v>95</v>
      </c>
      <c r="E905" s="126">
        <v>0.15654380000000001</v>
      </c>
      <c r="F905" s="126" t="s">
        <v>199</v>
      </c>
      <c r="G905" s="125" t="s">
        <v>582</v>
      </c>
      <c r="H905" s="126">
        <v>738908</v>
      </c>
      <c r="I905" s="126">
        <v>478</v>
      </c>
      <c r="J905" s="126">
        <v>512</v>
      </c>
      <c r="K905" s="126">
        <v>2.31757977E-2</v>
      </c>
      <c r="L905" s="126">
        <f t="shared" si="28"/>
        <v>3.6280274399892601E-3</v>
      </c>
      <c r="M905" s="126">
        <v>1</v>
      </c>
      <c r="N905" s="126">
        <f t="shared" si="29"/>
        <v>3.6280274399892601E-3</v>
      </c>
    </row>
    <row r="906" spans="1:14">
      <c r="A906" s="125" t="s">
        <v>97</v>
      </c>
      <c r="B906" s="125" t="s">
        <v>236</v>
      </c>
      <c r="C906" s="125" t="s">
        <v>237</v>
      </c>
      <c r="D906" s="125" t="s">
        <v>96</v>
      </c>
      <c r="E906" s="126">
        <v>0.1298464</v>
      </c>
      <c r="F906" s="126" t="s">
        <v>199</v>
      </c>
      <c r="G906" s="125" t="s">
        <v>582</v>
      </c>
      <c r="H906" s="126">
        <v>738908</v>
      </c>
      <c r="I906" s="126">
        <v>478</v>
      </c>
      <c r="J906" s="126">
        <v>512</v>
      </c>
      <c r="K906" s="126">
        <v>2.31757977E-2</v>
      </c>
      <c r="L906" s="126">
        <f t="shared" si="28"/>
        <v>3.0092938984732803E-3</v>
      </c>
      <c r="M906" s="126">
        <v>1</v>
      </c>
      <c r="N906" s="126">
        <f t="shared" si="29"/>
        <v>3.0092938984732803E-3</v>
      </c>
    </row>
    <row r="907" spans="1:14">
      <c r="A907" s="125" t="s">
        <v>97</v>
      </c>
      <c r="B907" s="125" t="s">
        <v>238</v>
      </c>
      <c r="C907" s="125" t="s">
        <v>239</v>
      </c>
      <c r="D907" s="125" t="s">
        <v>95</v>
      </c>
      <c r="E907" s="126">
        <v>7.1477260000000001E-2</v>
      </c>
      <c r="F907" s="126" t="s">
        <v>199</v>
      </c>
      <c r="G907" s="125" t="s">
        <v>582</v>
      </c>
      <c r="H907" s="126">
        <v>738908</v>
      </c>
      <c r="I907" s="126">
        <v>478</v>
      </c>
      <c r="J907" s="126">
        <v>512</v>
      </c>
      <c r="K907" s="126">
        <v>2.31757977E-2</v>
      </c>
      <c r="L907" s="126">
        <f t="shared" si="28"/>
        <v>1.6565425179103021E-3</v>
      </c>
      <c r="M907" s="126">
        <v>1</v>
      </c>
      <c r="N907" s="126">
        <f t="shared" si="29"/>
        <v>1.6565425179103021E-3</v>
      </c>
    </row>
    <row r="908" spans="1:14">
      <c r="A908" s="125" t="s">
        <v>97</v>
      </c>
      <c r="B908" s="125" t="s">
        <v>238</v>
      </c>
      <c r="C908" s="125" t="s">
        <v>239</v>
      </c>
      <c r="D908" s="125" t="s">
        <v>96</v>
      </c>
      <c r="E908" s="126">
        <v>4.3829710000000001E-2</v>
      </c>
      <c r="F908" s="126" t="s">
        <v>199</v>
      </c>
      <c r="G908" s="125" t="s">
        <v>582</v>
      </c>
      <c r="H908" s="126">
        <v>738908</v>
      </c>
      <c r="I908" s="126">
        <v>478</v>
      </c>
      <c r="J908" s="126">
        <v>512</v>
      </c>
      <c r="K908" s="126">
        <v>2.31757977E-2</v>
      </c>
      <c r="L908" s="126">
        <f t="shared" si="28"/>
        <v>1.015788492209667E-3</v>
      </c>
      <c r="M908" s="126">
        <v>1</v>
      </c>
      <c r="N908" s="126">
        <f t="shared" si="29"/>
        <v>1.015788492209667E-3</v>
      </c>
    </row>
    <row r="909" spans="1:14">
      <c r="A909" s="125" t="s">
        <v>97</v>
      </c>
      <c r="B909" s="125" t="s">
        <v>242</v>
      </c>
      <c r="C909" s="125" t="s">
        <v>243</v>
      </c>
      <c r="D909" s="125" t="s">
        <v>95</v>
      </c>
      <c r="E909" s="126">
        <v>4.8977890000000003E-2</v>
      </c>
      <c r="F909" s="126" t="s">
        <v>183</v>
      </c>
      <c r="G909" s="125" t="s">
        <v>591</v>
      </c>
      <c r="H909" s="126">
        <v>738908</v>
      </c>
      <c r="I909" s="126">
        <v>478</v>
      </c>
      <c r="J909" s="126">
        <v>512</v>
      </c>
      <c r="K909" s="126">
        <v>1.1949671800000001E-2</v>
      </c>
      <c r="L909" s="126">
        <f t="shared" si="28"/>
        <v>5.8526971095650203E-4</v>
      </c>
      <c r="M909" s="126">
        <v>1</v>
      </c>
      <c r="N909" s="126">
        <f t="shared" si="29"/>
        <v>5.8526971095650203E-4</v>
      </c>
    </row>
    <row r="910" spans="1:14">
      <c r="A910" s="125" t="s">
        <v>97</v>
      </c>
      <c r="B910" s="125" t="s">
        <v>242</v>
      </c>
      <c r="C910" s="125" t="s">
        <v>243</v>
      </c>
      <c r="D910" s="125" t="s">
        <v>96</v>
      </c>
      <c r="E910" s="126">
        <v>0.10289760000000001</v>
      </c>
      <c r="F910" s="126" t="s">
        <v>183</v>
      </c>
      <c r="G910" s="125" t="s">
        <v>591</v>
      </c>
      <c r="H910" s="126">
        <v>738908</v>
      </c>
      <c r="I910" s="126">
        <v>478</v>
      </c>
      <c r="J910" s="126">
        <v>512</v>
      </c>
      <c r="K910" s="126">
        <v>1.1949671800000001E-2</v>
      </c>
      <c r="L910" s="126">
        <f t="shared" si="28"/>
        <v>1.2295925490076801E-3</v>
      </c>
      <c r="M910" s="126">
        <v>1</v>
      </c>
      <c r="N910" s="126">
        <f t="shared" si="29"/>
        <v>1.2295925490076801E-3</v>
      </c>
    </row>
    <row r="911" spans="1:14">
      <c r="A911" s="125" t="s">
        <v>97</v>
      </c>
      <c r="B911" s="125" t="s">
        <v>244</v>
      </c>
      <c r="C911" s="125" t="s">
        <v>245</v>
      </c>
      <c r="D911" s="125" t="s">
        <v>95</v>
      </c>
      <c r="E911" s="126">
        <v>0.33257949999999997</v>
      </c>
      <c r="F911" s="126" t="s">
        <v>183</v>
      </c>
      <c r="G911" s="125" t="s">
        <v>591</v>
      </c>
      <c r="H911" s="126">
        <v>738908</v>
      </c>
      <c r="I911" s="126">
        <v>478</v>
      </c>
      <c r="J911" s="126">
        <v>512</v>
      </c>
      <c r="K911" s="126">
        <v>1.1949671800000001E-2</v>
      </c>
      <c r="L911" s="126">
        <f t="shared" si="28"/>
        <v>3.9742158724080994E-3</v>
      </c>
      <c r="M911" s="126">
        <v>1</v>
      </c>
      <c r="N911" s="126">
        <f t="shared" si="29"/>
        <v>3.9742158724080994E-3</v>
      </c>
    </row>
    <row r="912" spans="1:14">
      <c r="A912" s="125" t="s">
        <v>97</v>
      </c>
      <c r="B912" s="125" t="s">
        <v>244</v>
      </c>
      <c r="C912" s="125" t="s">
        <v>245</v>
      </c>
      <c r="D912" s="125" t="s">
        <v>96</v>
      </c>
      <c r="E912" s="126">
        <v>0.43670439999999999</v>
      </c>
      <c r="F912" s="126" t="s">
        <v>183</v>
      </c>
      <c r="G912" s="125" t="s">
        <v>591</v>
      </c>
      <c r="H912" s="126">
        <v>738908</v>
      </c>
      <c r="I912" s="126">
        <v>478</v>
      </c>
      <c r="J912" s="126">
        <v>512</v>
      </c>
      <c r="K912" s="126">
        <v>1.1949671800000001E-2</v>
      </c>
      <c r="L912" s="126">
        <f t="shared" si="28"/>
        <v>5.2184742536159198E-3</v>
      </c>
      <c r="M912" s="126">
        <v>1</v>
      </c>
      <c r="N912" s="126">
        <f t="shared" si="29"/>
        <v>5.2184742536159198E-3</v>
      </c>
    </row>
    <row r="913" spans="1:14">
      <c r="A913" s="125" t="s">
        <v>97</v>
      </c>
      <c r="B913" s="125" t="s">
        <v>246</v>
      </c>
      <c r="C913" s="125" t="s">
        <v>247</v>
      </c>
      <c r="D913" s="125" t="s">
        <v>95</v>
      </c>
      <c r="E913" s="126">
        <v>2.127503E-2</v>
      </c>
      <c r="F913" s="126" t="s">
        <v>190</v>
      </c>
      <c r="G913" s="125" t="s">
        <v>583</v>
      </c>
      <c r="H913" s="126">
        <v>738908</v>
      </c>
      <c r="I913" s="126">
        <v>478</v>
      </c>
      <c r="J913" s="126">
        <v>512</v>
      </c>
      <c r="K913" s="126">
        <v>1.5773977099999999E-2</v>
      </c>
      <c r="L913" s="126">
        <f t="shared" si="28"/>
        <v>3.3559183602181297E-4</v>
      </c>
      <c r="M913" s="126">
        <v>1</v>
      </c>
      <c r="N913" s="126">
        <f t="shared" si="29"/>
        <v>3.3559183602181297E-4</v>
      </c>
    </row>
    <row r="914" spans="1:14">
      <c r="A914" s="125" t="s">
        <v>97</v>
      </c>
      <c r="B914" s="125" t="s">
        <v>246</v>
      </c>
      <c r="C914" s="125" t="s">
        <v>247</v>
      </c>
      <c r="D914" s="125" t="s">
        <v>96</v>
      </c>
      <c r="E914" s="126">
        <v>3.3107780000000003E-2</v>
      </c>
      <c r="F914" s="126" t="s">
        <v>190</v>
      </c>
      <c r="G914" s="125" t="s">
        <v>583</v>
      </c>
      <c r="H914" s="126">
        <v>738908</v>
      </c>
      <c r="I914" s="126">
        <v>478</v>
      </c>
      <c r="J914" s="126">
        <v>512</v>
      </c>
      <c r="K914" s="126">
        <v>1.5773977099999999E-2</v>
      </c>
      <c r="L914" s="126">
        <f t="shared" si="28"/>
        <v>5.2224136355183805E-4</v>
      </c>
      <c r="M914" s="126">
        <v>1</v>
      </c>
      <c r="N914" s="126">
        <f t="shared" si="29"/>
        <v>5.2224136355183805E-4</v>
      </c>
    </row>
    <row r="915" spans="1:14">
      <c r="A915" s="125" t="s">
        <v>97</v>
      </c>
      <c r="B915" s="125" t="s">
        <v>249</v>
      </c>
      <c r="C915" s="125" t="s">
        <v>250</v>
      </c>
      <c r="D915" s="125" t="s">
        <v>95</v>
      </c>
      <c r="E915" s="126">
        <v>0.27448289999999997</v>
      </c>
      <c r="F915" s="126" t="s">
        <v>251</v>
      </c>
      <c r="G915" s="125" t="s">
        <v>612</v>
      </c>
      <c r="H915" s="126">
        <v>738908</v>
      </c>
      <c r="I915" s="126">
        <v>478</v>
      </c>
      <c r="J915" s="126">
        <v>512</v>
      </c>
      <c r="K915" s="126">
        <v>7.4539799999999998E-4</v>
      </c>
      <c r="L915" s="126">
        <f t="shared" si="28"/>
        <v>2.0459900469419997E-4</v>
      </c>
      <c r="M915" s="126">
        <v>1</v>
      </c>
      <c r="N915" s="126">
        <f t="shared" si="29"/>
        <v>2.0459900469419997E-4</v>
      </c>
    </row>
    <row r="916" spans="1:14">
      <c r="A916" s="125" t="s">
        <v>97</v>
      </c>
      <c r="B916" s="125" t="s">
        <v>249</v>
      </c>
      <c r="C916" s="125" t="s">
        <v>250</v>
      </c>
      <c r="D916" s="125" t="s">
        <v>96</v>
      </c>
      <c r="E916" s="126">
        <v>17.606960000000001</v>
      </c>
      <c r="F916" s="126" t="s">
        <v>251</v>
      </c>
      <c r="G916" s="125" t="s">
        <v>612</v>
      </c>
      <c r="H916" s="126">
        <v>738908</v>
      </c>
      <c r="I916" s="126">
        <v>478</v>
      </c>
      <c r="J916" s="126">
        <v>512</v>
      </c>
      <c r="K916" s="126">
        <v>7.4539799999999998E-4</v>
      </c>
      <c r="L916" s="126">
        <f t="shared" si="28"/>
        <v>1.312419277008E-2</v>
      </c>
      <c r="M916" s="126">
        <v>1</v>
      </c>
      <c r="N916" s="126">
        <f t="shared" si="29"/>
        <v>1.312419277008E-2</v>
      </c>
    </row>
    <row r="917" spans="1:14">
      <c r="A917" s="125" t="s">
        <v>97</v>
      </c>
      <c r="B917" s="125" t="s">
        <v>252</v>
      </c>
      <c r="C917" s="125" t="s">
        <v>253</v>
      </c>
      <c r="D917" s="125" t="s">
        <v>95</v>
      </c>
      <c r="E917" s="126">
        <v>6.6340739999999995E-2</v>
      </c>
      <c r="F917" s="126" t="s">
        <v>206</v>
      </c>
      <c r="G917" s="125" t="s">
        <v>613</v>
      </c>
      <c r="H917" s="126">
        <v>738908</v>
      </c>
      <c r="I917" s="126">
        <v>478</v>
      </c>
      <c r="J917" s="126">
        <v>512</v>
      </c>
      <c r="K917" s="126">
        <v>6.8427475000000003E-3</v>
      </c>
      <c r="L917" s="126">
        <f t="shared" si="28"/>
        <v>4.5395293278314996E-4</v>
      </c>
      <c r="M917" s="126">
        <v>1</v>
      </c>
      <c r="N917" s="126">
        <f t="shared" si="29"/>
        <v>4.5395293278314996E-4</v>
      </c>
    </row>
    <row r="918" spans="1:14">
      <c r="A918" s="125" t="s">
        <v>97</v>
      </c>
      <c r="B918" s="125" t="s">
        <v>252</v>
      </c>
      <c r="C918" s="125" t="s">
        <v>253</v>
      </c>
      <c r="D918" s="125" t="s">
        <v>96</v>
      </c>
      <c r="E918" s="126">
        <v>0.4076188</v>
      </c>
      <c r="F918" s="126" t="s">
        <v>206</v>
      </c>
      <c r="G918" s="125" t="s">
        <v>613</v>
      </c>
      <c r="H918" s="126">
        <v>738908</v>
      </c>
      <c r="I918" s="126">
        <v>478</v>
      </c>
      <c r="J918" s="126">
        <v>512</v>
      </c>
      <c r="K918" s="126">
        <v>6.8427475000000003E-3</v>
      </c>
      <c r="L918" s="126">
        <f t="shared" si="28"/>
        <v>2.7892325246530003E-3</v>
      </c>
      <c r="M918" s="126">
        <v>1</v>
      </c>
      <c r="N918" s="126">
        <f t="shared" si="29"/>
        <v>2.7892325246530003E-3</v>
      </c>
    </row>
    <row r="919" spans="1:14">
      <c r="A919" s="125" t="s">
        <v>97</v>
      </c>
      <c r="B919" s="125" t="s">
        <v>254</v>
      </c>
      <c r="C919" s="125" t="s">
        <v>255</v>
      </c>
      <c r="D919" s="125" t="s">
        <v>95</v>
      </c>
      <c r="E919" s="126">
        <v>0.66060850000000004</v>
      </c>
      <c r="F919" s="126" t="s">
        <v>190</v>
      </c>
      <c r="G919" s="125" t="s">
        <v>583</v>
      </c>
      <c r="H919" s="126">
        <v>738908</v>
      </c>
      <c r="I919" s="126">
        <v>478</v>
      </c>
      <c r="J919" s="126">
        <v>512</v>
      </c>
      <c r="K919" s="126">
        <v>1.5773977099999999E-2</v>
      </c>
      <c r="L919" s="126">
        <f t="shared" si="28"/>
        <v>1.042042335106535E-2</v>
      </c>
      <c r="M919" s="126">
        <v>1</v>
      </c>
      <c r="N919" s="126">
        <f t="shared" si="29"/>
        <v>1.042042335106535E-2</v>
      </c>
    </row>
    <row r="920" spans="1:14">
      <c r="A920" s="125" t="s">
        <v>97</v>
      </c>
      <c r="B920" s="125" t="s">
        <v>254</v>
      </c>
      <c r="C920" s="125" t="s">
        <v>255</v>
      </c>
      <c r="D920" s="125" t="s">
        <v>96</v>
      </c>
      <c r="E920" s="126">
        <v>25.689060000000001</v>
      </c>
      <c r="F920" s="126" t="s">
        <v>190</v>
      </c>
      <c r="G920" s="125" t="s">
        <v>583</v>
      </c>
      <c r="H920" s="126">
        <v>738908</v>
      </c>
      <c r="I920" s="126">
        <v>478</v>
      </c>
      <c r="J920" s="126">
        <v>512</v>
      </c>
      <c r="K920" s="126">
        <v>1.5773977099999999E-2</v>
      </c>
      <c r="L920" s="126">
        <f t="shared" si="28"/>
        <v>0.405218644160526</v>
      </c>
      <c r="M920" s="126">
        <v>1</v>
      </c>
      <c r="N920" s="126">
        <f t="shared" si="29"/>
        <v>0.405218644160526</v>
      </c>
    </row>
    <row r="921" spans="1:14">
      <c r="A921" s="125" t="s">
        <v>97</v>
      </c>
      <c r="B921" s="125" t="s">
        <v>256</v>
      </c>
      <c r="C921" s="125" t="s">
        <v>257</v>
      </c>
      <c r="D921" s="125" t="s">
        <v>95</v>
      </c>
      <c r="E921" s="126">
        <v>1.048633E-3</v>
      </c>
      <c r="F921" s="126" t="s">
        <v>199</v>
      </c>
      <c r="G921" s="125" t="s">
        <v>582</v>
      </c>
      <c r="H921" s="126">
        <v>738908</v>
      </c>
      <c r="I921" s="126">
        <v>478</v>
      </c>
      <c r="J921" s="126">
        <v>512</v>
      </c>
      <c r="K921" s="126">
        <v>2.31757977E-2</v>
      </c>
      <c r="L921" s="126">
        <f t="shared" si="28"/>
        <v>2.4302906269544099E-5</v>
      </c>
      <c r="M921" s="126">
        <v>1</v>
      </c>
      <c r="N921" s="126">
        <f t="shared" si="29"/>
        <v>2.4302906269544099E-5</v>
      </c>
    </row>
    <row r="922" spans="1:14">
      <c r="A922" s="125" t="s">
        <v>97</v>
      </c>
      <c r="B922" s="125" t="s">
        <v>256</v>
      </c>
      <c r="C922" s="125" t="s">
        <v>257</v>
      </c>
      <c r="D922" s="125" t="s">
        <v>96</v>
      </c>
      <c r="E922" s="126">
        <v>2.472566E-2</v>
      </c>
      <c r="F922" s="126" t="s">
        <v>199</v>
      </c>
      <c r="G922" s="125" t="s">
        <v>582</v>
      </c>
      <c r="H922" s="126">
        <v>738908</v>
      </c>
      <c r="I922" s="126">
        <v>478</v>
      </c>
      <c r="J922" s="126">
        <v>512</v>
      </c>
      <c r="K922" s="126">
        <v>2.31757977E-2</v>
      </c>
      <c r="L922" s="126">
        <f t="shared" si="28"/>
        <v>5.7303689415898196E-4</v>
      </c>
      <c r="M922" s="126">
        <v>1</v>
      </c>
      <c r="N922" s="126">
        <f t="shared" si="29"/>
        <v>5.7303689415898196E-4</v>
      </c>
    </row>
    <row r="923" spans="1:14">
      <c r="A923" s="125" t="s">
        <v>97</v>
      </c>
      <c r="B923" s="125" t="s">
        <v>258</v>
      </c>
      <c r="C923" s="125" t="s">
        <v>259</v>
      </c>
      <c r="D923" s="125" t="s">
        <v>95</v>
      </c>
      <c r="E923" s="126">
        <v>0.1806498</v>
      </c>
      <c r="F923" s="126" t="s">
        <v>260</v>
      </c>
      <c r="G923" s="125" t="s">
        <v>614</v>
      </c>
      <c r="H923" s="126">
        <v>738908</v>
      </c>
      <c r="I923" s="126">
        <v>478</v>
      </c>
      <c r="J923" s="126">
        <v>512</v>
      </c>
      <c r="K923" s="126">
        <v>1.4302123200000001E-2</v>
      </c>
      <c r="L923" s="126">
        <f t="shared" si="28"/>
        <v>2.5836756956553603E-3</v>
      </c>
      <c r="M923" s="126">
        <v>1</v>
      </c>
      <c r="N923" s="126">
        <f t="shared" si="29"/>
        <v>2.5836756956553603E-3</v>
      </c>
    </row>
    <row r="924" spans="1:14">
      <c r="A924" s="125" t="s">
        <v>97</v>
      </c>
      <c r="B924" s="125" t="s">
        <v>258</v>
      </c>
      <c r="C924" s="125" t="s">
        <v>259</v>
      </c>
      <c r="D924" s="125" t="s">
        <v>96</v>
      </c>
      <c r="E924" s="126">
        <v>5.9406040000000004</v>
      </c>
      <c r="F924" s="126" t="s">
        <v>260</v>
      </c>
      <c r="G924" s="125" t="s">
        <v>614</v>
      </c>
      <c r="H924" s="126">
        <v>738908</v>
      </c>
      <c r="I924" s="126">
        <v>478</v>
      </c>
      <c r="J924" s="126">
        <v>512</v>
      </c>
      <c r="K924" s="126">
        <v>1.4302123200000001E-2</v>
      </c>
      <c r="L924" s="126">
        <f t="shared" si="28"/>
        <v>8.4963250290412809E-2</v>
      </c>
      <c r="M924" s="126">
        <v>1</v>
      </c>
      <c r="N924" s="126">
        <f t="shared" si="29"/>
        <v>8.4963250290412809E-2</v>
      </c>
    </row>
    <row r="925" spans="1:14">
      <c r="A925" s="125" t="s">
        <v>97</v>
      </c>
      <c r="B925" s="125" t="s">
        <v>261</v>
      </c>
      <c r="C925" s="125" t="s">
        <v>262</v>
      </c>
      <c r="D925" s="125" t="s">
        <v>95</v>
      </c>
      <c r="E925" s="126">
        <v>0.48631570000000002</v>
      </c>
      <c r="F925" s="126" t="s">
        <v>183</v>
      </c>
      <c r="G925" s="125" t="s">
        <v>591</v>
      </c>
      <c r="H925" s="126">
        <v>738908</v>
      </c>
      <c r="I925" s="126">
        <v>478</v>
      </c>
      <c r="J925" s="126">
        <v>512</v>
      </c>
      <c r="K925" s="126">
        <v>1.1949671800000001E-2</v>
      </c>
      <c r="L925" s="126">
        <f t="shared" si="28"/>
        <v>5.8113130061872601E-3</v>
      </c>
      <c r="M925" s="126">
        <v>1</v>
      </c>
      <c r="N925" s="126">
        <f t="shared" si="29"/>
        <v>5.8113130061872601E-3</v>
      </c>
    </row>
    <row r="926" spans="1:14">
      <c r="A926" s="125" t="s">
        <v>97</v>
      </c>
      <c r="B926" s="125" t="s">
        <v>261</v>
      </c>
      <c r="C926" s="125" t="s">
        <v>262</v>
      </c>
      <c r="D926" s="125" t="s">
        <v>96</v>
      </c>
      <c r="E926" s="126">
        <v>21.7958</v>
      </c>
      <c r="F926" s="126" t="s">
        <v>183</v>
      </c>
      <c r="G926" s="125" t="s">
        <v>591</v>
      </c>
      <c r="H926" s="126">
        <v>738908</v>
      </c>
      <c r="I926" s="126">
        <v>478</v>
      </c>
      <c r="J926" s="126">
        <v>512</v>
      </c>
      <c r="K926" s="126">
        <v>1.1949671800000001E-2</v>
      </c>
      <c r="L926" s="126">
        <f t="shared" si="28"/>
        <v>0.26045265661844003</v>
      </c>
      <c r="M926" s="126">
        <v>1</v>
      </c>
      <c r="N926" s="126">
        <f t="shared" si="29"/>
        <v>0.26045265661844003</v>
      </c>
    </row>
    <row r="927" spans="1:14">
      <c r="A927" s="125" t="s">
        <v>97</v>
      </c>
      <c r="B927" s="125" t="s">
        <v>263</v>
      </c>
      <c r="C927" s="125" t="s">
        <v>264</v>
      </c>
      <c r="D927" s="125" t="s">
        <v>95</v>
      </c>
      <c r="E927" s="126">
        <v>2.4442929999999999E-4</v>
      </c>
      <c r="F927" s="126" t="s">
        <v>265</v>
      </c>
      <c r="G927" s="125" t="s">
        <v>615</v>
      </c>
      <c r="H927" s="126">
        <v>738908</v>
      </c>
      <c r="I927" s="126">
        <v>478</v>
      </c>
      <c r="J927" s="126">
        <v>512</v>
      </c>
      <c r="K927" s="126">
        <v>1.08775609E-2</v>
      </c>
      <c r="L927" s="126">
        <f t="shared" si="28"/>
        <v>2.6587945964943697E-6</v>
      </c>
      <c r="M927" s="126">
        <v>1</v>
      </c>
      <c r="N927" s="126">
        <f t="shared" si="29"/>
        <v>2.6587945964943697E-6</v>
      </c>
    </row>
    <row r="928" spans="1:14">
      <c r="A928" s="125" t="s">
        <v>97</v>
      </c>
      <c r="B928" s="125" t="s">
        <v>263</v>
      </c>
      <c r="C928" s="125" t="s">
        <v>264</v>
      </c>
      <c r="D928" s="125" t="s">
        <v>96</v>
      </c>
      <c r="E928" s="126">
        <v>4.744084E-3</v>
      </c>
      <c r="F928" s="126" t="s">
        <v>265</v>
      </c>
      <c r="G928" s="125" t="s">
        <v>615</v>
      </c>
      <c r="H928" s="126">
        <v>738908</v>
      </c>
      <c r="I928" s="126">
        <v>478</v>
      </c>
      <c r="J928" s="126">
        <v>512</v>
      </c>
      <c r="K928" s="126">
        <v>1.08775609E-2</v>
      </c>
      <c r="L928" s="126">
        <f t="shared" si="28"/>
        <v>5.1604062624715597E-5</v>
      </c>
      <c r="M928" s="126">
        <v>1</v>
      </c>
      <c r="N928" s="126">
        <f t="shared" si="29"/>
        <v>5.1604062624715597E-5</v>
      </c>
    </row>
    <row r="929" spans="1:14">
      <c r="A929" s="125" t="s">
        <v>97</v>
      </c>
      <c r="B929" s="125" t="s">
        <v>266</v>
      </c>
      <c r="C929" s="125" t="s">
        <v>267</v>
      </c>
      <c r="D929" s="125" t="s">
        <v>95</v>
      </c>
      <c r="E929" s="126">
        <v>0.42861779999999999</v>
      </c>
      <c r="F929" s="126" t="s">
        <v>268</v>
      </c>
      <c r="G929" s="125" t="s">
        <v>587</v>
      </c>
      <c r="H929" s="126">
        <v>738908</v>
      </c>
      <c r="I929" s="126">
        <v>478</v>
      </c>
      <c r="J929" s="126">
        <v>512</v>
      </c>
      <c r="K929" s="126">
        <v>3.6795546999999998E-2</v>
      </c>
      <c r="L929" s="126">
        <f t="shared" si="28"/>
        <v>1.5771226404936597E-2</v>
      </c>
      <c r="M929" s="126">
        <v>1</v>
      </c>
      <c r="N929" s="126">
        <f t="shared" si="29"/>
        <v>1.5771226404936597E-2</v>
      </c>
    </row>
    <row r="930" spans="1:14">
      <c r="A930" s="125" t="s">
        <v>97</v>
      </c>
      <c r="B930" s="125" t="s">
        <v>266</v>
      </c>
      <c r="C930" s="125" t="s">
        <v>267</v>
      </c>
      <c r="D930" s="125" t="s">
        <v>96</v>
      </c>
      <c r="E930" s="126">
        <v>12.614459999999999</v>
      </c>
      <c r="F930" s="126" t="s">
        <v>268</v>
      </c>
      <c r="G930" s="125" t="s">
        <v>587</v>
      </c>
      <c r="H930" s="126">
        <v>738908</v>
      </c>
      <c r="I930" s="126">
        <v>478</v>
      </c>
      <c r="J930" s="126">
        <v>512</v>
      </c>
      <c r="K930" s="126">
        <v>3.6795546999999998E-2</v>
      </c>
      <c r="L930" s="126">
        <f t="shared" si="28"/>
        <v>0.46415595580961994</v>
      </c>
      <c r="M930" s="126">
        <v>1</v>
      </c>
      <c r="N930" s="126">
        <f t="shared" si="29"/>
        <v>0.46415595580961994</v>
      </c>
    </row>
    <row r="931" spans="1:14">
      <c r="A931" s="125" t="s">
        <v>97</v>
      </c>
      <c r="B931" s="125" t="s">
        <v>269</v>
      </c>
      <c r="C931" s="125" t="s">
        <v>270</v>
      </c>
      <c r="D931" s="125" t="s">
        <v>95</v>
      </c>
      <c r="E931" s="126">
        <v>0.87269010000000002</v>
      </c>
      <c r="F931" s="126" t="s">
        <v>183</v>
      </c>
      <c r="G931" s="125" t="s">
        <v>591</v>
      </c>
      <c r="H931" s="126">
        <v>738908</v>
      </c>
      <c r="I931" s="126">
        <v>478</v>
      </c>
      <c r="J931" s="126">
        <v>512</v>
      </c>
      <c r="K931" s="126">
        <v>1.1949671800000001E-2</v>
      </c>
      <c r="L931" s="126">
        <f t="shared" si="28"/>
        <v>1.0428360278109181E-2</v>
      </c>
      <c r="M931" s="126">
        <v>1</v>
      </c>
      <c r="N931" s="126">
        <f t="shared" si="29"/>
        <v>1.0428360278109181E-2</v>
      </c>
    </row>
    <row r="932" spans="1:14">
      <c r="A932" s="125" t="s">
        <v>97</v>
      </c>
      <c r="B932" s="125" t="s">
        <v>269</v>
      </c>
      <c r="C932" s="125" t="s">
        <v>270</v>
      </c>
      <c r="D932" s="125" t="s">
        <v>96</v>
      </c>
      <c r="E932" s="126">
        <v>23.05678</v>
      </c>
      <c r="F932" s="126" t="s">
        <v>183</v>
      </c>
      <c r="G932" s="125" t="s">
        <v>591</v>
      </c>
      <c r="H932" s="126">
        <v>738908</v>
      </c>
      <c r="I932" s="126">
        <v>478</v>
      </c>
      <c r="J932" s="126">
        <v>512</v>
      </c>
      <c r="K932" s="126">
        <v>1.1949671800000001E-2</v>
      </c>
      <c r="L932" s="126">
        <f t="shared" si="28"/>
        <v>0.27552095376480401</v>
      </c>
      <c r="M932" s="126">
        <v>1</v>
      </c>
      <c r="N932" s="126">
        <f t="shared" si="29"/>
        <v>0.27552095376480401</v>
      </c>
    </row>
    <row r="933" spans="1:14">
      <c r="A933" s="125" t="s">
        <v>97</v>
      </c>
      <c r="B933" s="125" t="s">
        <v>271</v>
      </c>
      <c r="C933" s="125" t="s">
        <v>272</v>
      </c>
      <c r="D933" s="125" t="s">
        <v>95</v>
      </c>
      <c r="E933" s="126">
        <v>4.1403059999999998E-3</v>
      </c>
      <c r="F933" s="126" t="s">
        <v>273</v>
      </c>
      <c r="G933" s="125" t="s">
        <v>595</v>
      </c>
      <c r="H933" s="126">
        <v>738908</v>
      </c>
      <c r="I933" s="126">
        <v>478</v>
      </c>
      <c r="J933" s="126">
        <v>512</v>
      </c>
      <c r="K933" s="126">
        <v>2.4306846E-3</v>
      </c>
      <c r="L933" s="126">
        <f t="shared" si="28"/>
        <v>1.00637780334876E-5</v>
      </c>
      <c r="M933" s="126">
        <v>1</v>
      </c>
      <c r="N933" s="126">
        <f t="shared" si="29"/>
        <v>1.00637780334876E-5</v>
      </c>
    </row>
    <row r="934" spans="1:14">
      <c r="A934" s="125" t="s">
        <v>97</v>
      </c>
      <c r="B934" s="125" t="s">
        <v>271</v>
      </c>
      <c r="C934" s="125" t="s">
        <v>272</v>
      </c>
      <c r="D934" s="125" t="s">
        <v>96</v>
      </c>
      <c r="E934" s="126">
        <v>9.1970930000000006E-2</v>
      </c>
      <c r="F934" s="126" t="s">
        <v>273</v>
      </c>
      <c r="G934" s="125" t="s">
        <v>595</v>
      </c>
      <c r="H934" s="126">
        <v>738908</v>
      </c>
      <c r="I934" s="126">
        <v>478</v>
      </c>
      <c r="J934" s="126">
        <v>512</v>
      </c>
      <c r="K934" s="126">
        <v>2.4306846E-3</v>
      </c>
      <c r="L934" s="126">
        <f t="shared" si="28"/>
        <v>2.2355232319867802E-4</v>
      </c>
      <c r="M934" s="126">
        <v>1</v>
      </c>
      <c r="N934" s="126">
        <f t="shared" si="29"/>
        <v>2.2355232319867802E-4</v>
      </c>
    </row>
    <row r="935" spans="1:14">
      <c r="A935" s="125" t="s">
        <v>97</v>
      </c>
      <c r="B935" s="125" t="s">
        <v>274</v>
      </c>
      <c r="C935" s="125" t="s">
        <v>275</v>
      </c>
      <c r="D935" s="125" t="s">
        <v>95</v>
      </c>
      <c r="E935" s="126">
        <v>0.1117229</v>
      </c>
      <c r="F935" s="126" t="s">
        <v>199</v>
      </c>
      <c r="G935" s="125" t="s">
        <v>582</v>
      </c>
      <c r="H935" s="126">
        <v>738908</v>
      </c>
      <c r="I935" s="126">
        <v>478</v>
      </c>
      <c r="J935" s="126">
        <v>512</v>
      </c>
      <c r="K935" s="126">
        <v>2.31757977E-2</v>
      </c>
      <c r="L935" s="126">
        <f t="shared" si="28"/>
        <v>2.58926732885733E-3</v>
      </c>
      <c r="M935" s="126">
        <v>1</v>
      </c>
      <c r="N935" s="126">
        <f t="shared" si="29"/>
        <v>2.58926732885733E-3</v>
      </c>
    </row>
    <row r="936" spans="1:14">
      <c r="A936" s="125" t="s">
        <v>97</v>
      </c>
      <c r="B936" s="125" t="s">
        <v>274</v>
      </c>
      <c r="C936" s="125" t="s">
        <v>275</v>
      </c>
      <c r="D936" s="125" t="s">
        <v>96</v>
      </c>
      <c r="E936" s="126">
        <v>3.0541779999999998</v>
      </c>
      <c r="F936" s="126" t="s">
        <v>199</v>
      </c>
      <c r="G936" s="125" t="s">
        <v>582</v>
      </c>
      <c r="H936" s="126">
        <v>738908</v>
      </c>
      <c r="I936" s="126">
        <v>478</v>
      </c>
      <c r="J936" s="126">
        <v>512</v>
      </c>
      <c r="K936" s="126">
        <v>2.31757977E-2</v>
      </c>
      <c r="L936" s="126">
        <f t="shared" si="28"/>
        <v>7.0783011467790591E-2</v>
      </c>
      <c r="M936" s="126">
        <v>1</v>
      </c>
      <c r="N936" s="126">
        <f t="shared" si="29"/>
        <v>7.0783011467790591E-2</v>
      </c>
    </row>
    <row r="937" spans="1:14">
      <c r="A937" s="125" t="s">
        <v>97</v>
      </c>
      <c r="B937" s="125" t="s">
        <v>276</v>
      </c>
      <c r="C937" s="125" t="s">
        <v>277</v>
      </c>
      <c r="D937" s="125" t="s">
        <v>95</v>
      </c>
      <c r="E937" s="126">
        <v>0.90082010000000001</v>
      </c>
      <c r="F937" s="126" t="s">
        <v>251</v>
      </c>
      <c r="G937" s="125" t="s">
        <v>612</v>
      </c>
      <c r="H937" s="126">
        <v>738908</v>
      </c>
      <c r="I937" s="126">
        <v>478</v>
      </c>
      <c r="J937" s="126">
        <v>512</v>
      </c>
      <c r="K937" s="126">
        <v>7.4539799999999998E-4</v>
      </c>
      <c r="L937" s="126">
        <f t="shared" si="28"/>
        <v>6.714695008998E-4</v>
      </c>
      <c r="M937" s="126">
        <v>1</v>
      </c>
      <c r="N937" s="126">
        <f t="shared" si="29"/>
        <v>6.714695008998E-4</v>
      </c>
    </row>
    <row r="938" spans="1:14">
      <c r="A938" s="125" t="s">
        <v>97</v>
      </c>
      <c r="B938" s="125" t="s">
        <v>276</v>
      </c>
      <c r="C938" s="125" t="s">
        <v>277</v>
      </c>
      <c r="D938" s="125" t="s">
        <v>96</v>
      </c>
      <c r="E938" s="126">
        <v>9.7419159999999998</v>
      </c>
      <c r="F938" s="126" t="s">
        <v>251</v>
      </c>
      <c r="G938" s="125" t="s">
        <v>612</v>
      </c>
      <c r="H938" s="126">
        <v>738908</v>
      </c>
      <c r="I938" s="126">
        <v>478</v>
      </c>
      <c r="J938" s="126">
        <v>512</v>
      </c>
      <c r="K938" s="126">
        <v>7.4539799999999998E-4</v>
      </c>
      <c r="L938" s="126">
        <f t="shared" si="28"/>
        <v>7.2616047025679999E-3</v>
      </c>
      <c r="M938" s="126">
        <v>1</v>
      </c>
      <c r="N938" s="126">
        <f t="shared" si="29"/>
        <v>7.2616047025679999E-3</v>
      </c>
    </row>
    <row r="939" spans="1:14">
      <c r="A939" s="125" t="s">
        <v>97</v>
      </c>
      <c r="B939" s="125" t="s">
        <v>281</v>
      </c>
      <c r="C939" s="125" t="s">
        <v>282</v>
      </c>
      <c r="D939" s="125" t="s">
        <v>95</v>
      </c>
      <c r="E939" s="126">
        <v>0.10168629999999999</v>
      </c>
      <c r="F939" s="126" t="s">
        <v>206</v>
      </c>
      <c r="G939" s="125" t="s">
        <v>613</v>
      </c>
      <c r="H939" s="126">
        <v>738908</v>
      </c>
      <c r="I939" s="126">
        <v>478</v>
      </c>
      <c r="J939" s="126">
        <v>512</v>
      </c>
      <c r="K939" s="126">
        <v>6.8427475000000003E-3</v>
      </c>
      <c r="L939" s="126">
        <f t="shared" si="28"/>
        <v>6.9581367510924996E-4</v>
      </c>
      <c r="M939" s="126">
        <v>1</v>
      </c>
      <c r="N939" s="126">
        <f t="shared" si="29"/>
        <v>6.9581367510924996E-4</v>
      </c>
    </row>
    <row r="940" spans="1:14">
      <c r="A940" s="125" t="s">
        <v>97</v>
      </c>
      <c r="B940" s="125" t="s">
        <v>281</v>
      </c>
      <c r="C940" s="125" t="s">
        <v>282</v>
      </c>
      <c r="D940" s="125" t="s">
        <v>96</v>
      </c>
      <c r="E940" s="126">
        <v>0.37572729999999999</v>
      </c>
      <c r="F940" s="126" t="s">
        <v>206</v>
      </c>
      <c r="G940" s="125" t="s">
        <v>613</v>
      </c>
      <c r="H940" s="126">
        <v>738908</v>
      </c>
      <c r="I940" s="126">
        <v>478</v>
      </c>
      <c r="J940" s="126">
        <v>512</v>
      </c>
      <c r="K940" s="126">
        <v>6.8427475000000003E-3</v>
      </c>
      <c r="L940" s="126">
        <f t="shared" si="28"/>
        <v>2.5710070427567501E-3</v>
      </c>
      <c r="M940" s="126">
        <v>1</v>
      </c>
      <c r="N940" s="126">
        <f t="shared" si="29"/>
        <v>2.5710070427567501E-3</v>
      </c>
    </row>
    <row r="941" spans="1:14">
      <c r="A941" s="125" t="s">
        <v>97</v>
      </c>
      <c r="B941" s="125" t="s">
        <v>283</v>
      </c>
      <c r="C941" s="125" t="s">
        <v>284</v>
      </c>
      <c r="D941" s="125" t="s">
        <v>95</v>
      </c>
      <c r="E941" s="126">
        <v>4.0875729999999999</v>
      </c>
      <c r="F941" s="126" t="s">
        <v>190</v>
      </c>
      <c r="G941" s="125" t="s">
        <v>583</v>
      </c>
      <c r="H941" s="126">
        <v>738908</v>
      </c>
      <c r="I941" s="126">
        <v>478</v>
      </c>
      <c r="J941" s="126">
        <v>512</v>
      </c>
      <c r="K941" s="126">
        <v>1.5773977099999999E-2</v>
      </c>
      <c r="L941" s="126">
        <f t="shared" si="28"/>
        <v>6.4477282896578295E-2</v>
      </c>
      <c r="M941" s="126">
        <v>1</v>
      </c>
      <c r="N941" s="126">
        <f t="shared" si="29"/>
        <v>6.4477282896578295E-2</v>
      </c>
    </row>
    <row r="942" spans="1:14">
      <c r="A942" s="125" t="s">
        <v>97</v>
      </c>
      <c r="B942" s="125" t="s">
        <v>283</v>
      </c>
      <c r="C942" s="125" t="s">
        <v>284</v>
      </c>
      <c r="D942" s="125" t="s">
        <v>96</v>
      </c>
      <c r="E942" s="126">
        <v>12.834199999999999</v>
      </c>
      <c r="F942" s="126" t="s">
        <v>190</v>
      </c>
      <c r="G942" s="125" t="s">
        <v>583</v>
      </c>
      <c r="H942" s="126">
        <v>738908</v>
      </c>
      <c r="I942" s="126">
        <v>478</v>
      </c>
      <c r="J942" s="126">
        <v>512</v>
      </c>
      <c r="K942" s="126">
        <v>1.5773977099999999E-2</v>
      </c>
      <c r="L942" s="126">
        <f t="shared" si="28"/>
        <v>0.20244637689681999</v>
      </c>
      <c r="M942" s="126">
        <v>1</v>
      </c>
      <c r="N942" s="126">
        <f t="shared" si="29"/>
        <v>0.20244637689681999</v>
      </c>
    </row>
    <row r="943" spans="1:14">
      <c r="A943" s="125" t="s">
        <v>97</v>
      </c>
      <c r="B943" s="125" t="s">
        <v>285</v>
      </c>
      <c r="C943" s="125" t="s">
        <v>286</v>
      </c>
      <c r="D943" s="125" t="s">
        <v>95</v>
      </c>
      <c r="E943" s="126">
        <v>0.70435479999999995</v>
      </c>
      <c r="F943" s="126" t="s">
        <v>199</v>
      </c>
      <c r="G943" s="125" t="s">
        <v>582</v>
      </c>
      <c r="H943" s="126">
        <v>738908</v>
      </c>
      <c r="I943" s="126">
        <v>478</v>
      </c>
      <c r="J943" s="126">
        <v>512</v>
      </c>
      <c r="K943" s="126">
        <v>2.31757977E-2</v>
      </c>
      <c r="L943" s="126">
        <f t="shared" si="28"/>
        <v>1.6323984353823959E-2</v>
      </c>
      <c r="M943" s="126">
        <v>1</v>
      </c>
      <c r="N943" s="126">
        <f t="shared" si="29"/>
        <v>1.6323984353823959E-2</v>
      </c>
    </row>
    <row r="944" spans="1:14">
      <c r="A944" s="125" t="s">
        <v>97</v>
      </c>
      <c r="B944" s="125" t="s">
        <v>285</v>
      </c>
      <c r="C944" s="125" t="s">
        <v>286</v>
      </c>
      <c r="D944" s="125" t="s">
        <v>96</v>
      </c>
      <c r="E944" s="126">
        <v>0.98744359999999998</v>
      </c>
      <c r="F944" s="126" t="s">
        <v>199</v>
      </c>
      <c r="G944" s="125" t="s">
        <v>582</v>
      </c>
      <c r="H944" s="126">
        <v>738908</v>
      </c>
      <c r="I944" s="126">
        <v>478</v>
      </c>
      <c r="J944" s="126">
        <v>512</v>
      </c>
      <c r="K944" s="126">
        <v>2.31757977E-2</v>
      </c>
      <c r="L944" s="126">
        <f t="shared" si="28"/>
        <v>2.2884793113759721E-2</v>
      </c>
      <c r="M944" s="126">
        <v>1</v>
      </c>
      <c r="N944" s="126">
        <f t="shared" si="29"/>
        <v>2.2884793113759721E-2</v>
      </c>
    </row>
    <row r="945" spans="1:14">
      <c r="A945" s="125" t="s">
        <v>97</v>
      </c>
      <c r="B945" s="125" t="s">
        <v>287</v>
      </c>
      <c r="C945" s="125" t="s">
        <v>288</v>
      </c>
      <c r="D945" s="125" t="s">
        <v>95</v>
      </c>
      <c r="E945" s="126">
        <v>1.061315E-2</v>
      </c>
      <c r="F945" s="126" t="s">
        <v>199</v>
      </c>
      <c r="G945" s="125" t="s">
        <v>582</v>
      </c>
      <c r="H945" s="126">
        <v>738908</v>
      </c>
      <c r="I945" s="126">
        <v>478</v>
      </c>
      <c r="J945" s="126">
        <v>512</v>
      </c>
      <c r="K945" s="126">
        <v>2.31757977E-2</v>
      </c>
      <c r="L945" s="126">
        <f t="shared" si="28"/>
        <v>2.4596821735975498E-4</v>
      </c>
      <c r="M945" s="126">
        <v>1</v>
      </c>
      <c r="N945" s="126">
        <f t="shared" si="29"/>
        <v>2.4596821735975498E-4</v>
      </c>
    </row>
    <row r="946" spans="1:14">
      <c r="A946" s="125" t="s">
        <v>97</v>
      </c>
      <c r="B946" s="125" t="s">
        <v>287</v>
      </c>
      <c r="C946" s="125" t="s">
        <v>288</v>
      </c>
      <c r="D946" s="125" t="s">
        <v>96</v>
      </c>
      <c r="E946" s="126">
        <v>3.3842700000000003E-2</v>
      </c>
      <c r="F946" s="126" t="s">
        <v>199</v>
      </c>
      <c r="G946" s="125" t="s">
        <v>582</v>
      </c>
      <c r="H946" s="126">
        <v>738908</v>
      </c>
      <c r="I946" s="126">
        <v>478</v>
      </c>
      <c r="J946" s="126">
        <v>512</v>
      </c>
      <c r="K946" s="126">
        <v>2.31757977E-2</v>
      </c>
      <c r="L946" s="126">
        <f t="shared" si="28"/>
        <v>7.8433156882179011E-4</v>
      </c>
      <c r="M946" s="126">
        <v>1</v>
      </c>
      <c r="N946" s="126">
        <f t="shared" si="29"/>
        <v>7.8433156882179011E-4</v>
      </c>
    </row>
    <row r="947" spans="1:14">
      <c r="A947" s="125" t="s">
        <v>97</v>
      </c>
      <c r="B947" s="125" t="s">
        <v>289</v>
      </c>
      <c r="C947" s="125" t="s">
        <v>290</v>
      </c>
      <c r="D947" s="125" t="s">
        <v>95</v>
      </c>
      <c r="E947" s="126">
        <v>7.3143859999999998</v>
      </c>
      <c r="F947" s="126" t="s">
        <v>265</v>
      </c>
      <c r="G947" s="125" t="s">
        <v>615</v>
      </c>
      <c r="H947" s="126">
        <v>738908</v>
      </c>
      <c r="I947" s="126">
        <v>478</v>
      </c>
      <c r="J947" s="126">
        <v>512</v>
      </c>
      <c r="K947" s="126">
        <v>1.08775609E-2</v>
      </c>
      <c r="L947" s="126">
        <f t="shared" si="28"/>
        <v>7.9562679161107389E-2</v>
      </c>
      <c r="M947" s="126">
        <v>1</v>
      </c>
      <c r="N947" s="126">
        <f t="shared" si="29"/>
        <v>7.9562679161107389E-2</v>
      </c>
    </row>
    <row r="948" spans="1:14">
      <c r="A948" s="125" t="s">
        <v>97</v>
      </c>
      <c r="B948" s="125" t="s">
        <v>289</v>
      </c>
      <c r="C948" s="125" t="s">
        <v>290</v>
      </c>
      <c r="D948" s="125" t="s">
        <v>96</v>
      </c>
      <c r="E948" s="126">
        <v>21.8111</v>
      </c>
      <c r="F948" s="126" t="s">
        <v>265</v>
      </c>
      <c r="G948" s="125" t="s">
        <v>615</v>
      </c>
      <c r="H948" s="126">
        <v>738908</v>
      </c>
      <c r="I948" s="126">
        <v>478</v>
      </c>
      <c r="J948" s="126">
        <v>512</v>
      </c>
      <c r="K948" s="126">
        <v>1.08775609E-2</v>
      </c>
      <c r="L948" s="126">
        <f t="shared" si="28"/>
        <v>0.23725156854599</v>
      </c>
      <c r="M948" s="126">
        <v>1</v>
      </c>
      <c r="N948" s="126">
        <f t="shared" si="29"/>
        <v>0.23725156854599</v>
      </c>
    </row>
    <row r="949" spans="1:14">
      <c r="A949" s="125" t="s">
        <v>97</v>
      </c>
      <c r="B949" s="125" t="s">
        <v>291</v>
      </c>
      <c r="C949" s="125" t="s">
        <v>292</v>
      </c>
      <c r="D949" s="125" t="s">
        <v>95</v>
      </c>
      <c r="E949" s="126">
        <v>7.6181080000000003</v>
      </c>
      <c r="F949" s="126" t="s">
        <v>268</v>
      </c>
      <c r="G949" s="125" t="s">
        <v>587</v>
      </c>
      <c r="H949" s="126">
        <v>738908</v>
      </c>
      <c r="I949" s="126">
        <v>478</v>
      </c>
      <c r="J949" s="126">
        <v>512</v>
      </c>
      <c r="K949" s="126">
        <v>3.6795546999999998E-2</v>
      </c>
      <c r="L949" s="126">
        <f t="shared" si="28"/>
        <v>0.28031245096507601</v>
      </c>
      <c r="M949" s="126">
        <v>1</v>
      </c>
      <c r="N949" s="126">
        <f t="shared" si="29"/>
        <v>0.28031245096507601</v>
      </c>
    </row>
    <row r="950" spans="1:14">
      <c r="A950" s="125" t="s">
        <v>97</v>
      </c>
      <c r="B950" s="125" t="s">
        <v>291</v>
      </c>
      <c r="C950" s="125" t="s">
        <v>292</v>
      </c>
      <c r="D950" s="125" t="s">
        <v>96</v>
      </c>
      <c r="E950" s="126">
        <v>52.635719999999999</v>
      </c>
      <c r="F950" s="126" t="s">
        <v>268</v>
      </c>
      <c r="G950" s="125" t="s">
        <v>587</v>
      </c>
      <c r="H950" s="126">
        <v>738908</v>
      </c>
      <c r="I950" s="126">
        <v>478</v>
      </c>
      <c r="J950" s="126">
        <v>512</v>
      </c>
      <c r="K950" s="126">
        <v>3.6795546999999998E-2</v>
      </c>
      <c r="L950" s="126">
        <f t="shared" si="28"/>
        <v>1.9367601091388398</v>
      </c>
      <c r="M950" s="126">
        <v>1</v>
      </c>
      <c r="N950" s="126">
        <f t="shared" si="29"/>
        <v>1.9367601091388398</v>
      </c>
    </row>
    <row r="951" spans="1:14">
      <c r="A951" s="125" t="s">
        <v>97</v>
      </c>
      <c r="B951" s="125" t="s">
        <v>293</v>
      </c>
      <c r="C951" s="125" t="s">
        <v>294</v>
      </c>
      <c r="D951" s="125" t="s">
        <v>95</v>
      </c>
      <c r="E951" s="126">
        <v>3.3280460000000001</v>
      </c>
      <c r="F951" s="126" t="s">
        <v>183</v>
      </c>
      <c r="G951" s="125" t="s">
        <v>591</v>
      </c>
      <c r="H951" s="126">
        <v>738908</v>
      </c>
      <c r="I951" s="126">
        <v>478</v>
      </c>
      <c r="J951" s="126">
        <v>512</v>
      </c>
      <c r="K951" s="126">
        <v>1.1949671800000001E-2</v>
      </c>
      <c r="L951" s="126">
        <f t="shared" si="28"/>
        <v>3.9769057435302804E-2</v>
      </c>
      <c r="M951" s="126">
        <v>1</v>
      </c>
      <c r="N951" s="126">
        <f t="shared" si="29"/>
        <v>3.9769057435302804E-2</v>
      </c>
    </row>
    <row r="952" spans="1:14">
      <c r="A952" s="125" t="s">
        <v>97</v>
      </c>
      <c r="B952" s="125" t="s">
        <v>293</v>
      </c>
      <c r="C952" s="125" t="s">
        <v>294</v>
      </c>
      <c r="D952" s="125" t="s">
        <v>96</v>
      </c>
      <c r="E952" s="126">
        <v>16.407250000000001</v>
      </c>
      <c r="F952" s="126" t="s">
        <v>183</v>
      </c>
      <c r="G952" s="125" t="s">
        <v>591</v>
      </c>
      <c r="H952" s="126">
        <v>738908</v>
      </c>
      <c r="I952" s="126">
        <v>478</v>
      </c>
      <c r="J952" s="126">
        <v>512</v>
      </c>
      <c r="K952" s="126">
        <v>1.1949671800000001E-2</v>
      </c>
      <c r="L952" s="126">
        <f t="shared" si="28"/>
        <v>0.19606125264055002</v>
      </c>
      <c r="M952" s="126">
        <v>1</v>
      </c>
      <c r="N952" s="126">
        <f t="shared" si="29"/>
        <v>0.19606125264055002</v>
      </c>
    </row>
    <row r="953" spans="1:14">
      <c r="A953" s="125" t="s">
        <v>97</v>
      </c>
      <c r="B953" s="125" t="s">
        <v>295</v>
      </c>
      <c r="C953" s="125" t="s">
        <v>296</v>
      </c>
      <c r="D953" s="125" t="s">
        <v>95</v>
      </c>
      <c r="E953" s="126">
        <v>2.0367350000000002</v>
      </c>
      <c r="F953" s="126" t="s">
        <v>273</v>
      </c>
      <c r="G953" s="125" t="s">
        <v>595</v>
      </c>
      <c r="H953" s="126">
        <v>738908</v>
      </c>
      <c r="I953" s="126">
        <v>478</v>
      </c>
      <c r="J953" s="126">
        <v>512</v>
      </c>
      <c r="K953" s="126">
        <v>2.4306846E-3</v>
      </c>
      <c r="L953" s="126">
        <f t="shared" si="28"/>
        <v>4.9506603987810004E-3</v>
      </c>
      <c r="M953" s="126">
        <v>1</v>
      </c>
      <c r="N953" s="126">
        <f t="shared" si="29"/>
        <v>4.9506603987810004E-3</v>
      </c>
    </row>
    <row r="954" spans="1:14">
      <c r="A954" s="125" t="s">
        <v>97</v>
      </c>
      <c r="B954" s="125" t="s">
        <v>295</v>
      </c>
      <c r="C954" s="125" t="s">
        <v>296</v>
      </c>
      <c r="D954" s="125" t="s">
        <v>96</v>
      </c>
      <c r="E954" s="126">
        <v>3.7480129999999998</v>
      </c>
      <c r="F954" s="126" t="s">
        <v>273</v>
      </c>
      <c r="G954" s="125" t="s">
        <v>595</v>
      </c>
      <c r="H954" s="126">
        <v>738908</v>
      </c>
      <c r="I954" s="126">
        <v>478</v>
      </c>
      <c r="J954" s="126">
        <v>512</v>
      </c>
      <c r="K954" s="126">
        <v>2.4306846E-3</v>
      </c>
      <c r="L954" s="126">
        <f t="shared" si="28"/>
        <v>9.1102374796997992E-3</v>
      </c>
      <c r="M954" s="126">
        <v>1</v>
      </c>
      <c r="N954" s="126">
        <f t="shared" si="29"/>
        <v>9.1102374796997992E-3</v>
      </c>
    </row>
    <row r="955" spans="1:14">
      <c r="A955" s="125" t="s">
        <v>97</v>
      </c>
      <c r="B955" s="125" t="s">
        <v>297</v>
      </c>
      <c r="C955" s="125" t="s">
        <v>298</v>
      </c>
      <c r="D955" s="125" t="s">
        <v>95</v>
      </c>
      <c r="E955" s="126">
        <v>5.4467319999999999</v>
      </c>
      <c r="F955" s="126" t="s">
        <v>199</v>
      </c>
      <c r="G955" s="125" t="s">
        <v>582</v>
      </c>
      <c r="H955" s="126">
        <v>738908</v>
      </c>
      <c r="I955" s="126">
        <v>478</v>
      </c>
      <c r="J955" s="126">
        <v>512</v>
      </c>
      <c r="K955" s="126">
        <v>2.31757977E-2</v>
      </c>
      <c r="L955" s="126">
        <f t="shared" si="28"/>
        <v>0.12623235895811641</v>
      </c>
      <c r="M955" s="126">
        <v>1</v>
      </c>
      <c r="N955" s="126">
        <f t="shared" si="29"/>
        <v>0.12623235895811641</v>
      </c>
    </row>
    <row r="956" spans="1:14">
      <c r="A956" s="125" t="s">
        <v>97</v>
      </c>
      <c r="B956" s="125" t="s">
        <v>297</v>
      </c>
      <c r="C956" s="125" t="s">
        <v>298</v>
      </c>
      <c r="D956" s="125" t="s">
        <v>96</v>
      </c>
      <c r="E956" s="126">
        <v>21.243819999999999</v>
      </c>
      <c r="F956" s="126" t="s">
        <v>199</v>
      </c>
      <c r="G956" s="125" t="s">
        <v>582</v>
      </c>
      <c r="H956" s="126">
        <v>738908</v>
      </c>
      <c r="I956" s="126">
        <v>478</v>
      </c>
      <c r="J956" s="126">
        <v>512</v>
      </c>
      <c r="K956" s="126">
        <v>2.31757977E-2</v>
      </c>
      <c r="L956" s="126">
        <f t="shared" si="28"/>
        <v>0.49234247469521397</v>
      </c>
      <c r="M956" s="126">
        <v>1</v>
      </c>
      <c r="N956" s="126">
        <f t="shared" si="29"/>
        <v>0.49234247469521397</v>
      </c>
    </row>
    <row r="957" spans="1:14">
      <c r="A957" s="125" t="s">
        <v>97</v>
      </c>
      <c r="B957" s="125" t="s">
        <v>299</v>
      </c>
      <c r="C957" s="125" t="s">
        <v>300</v>
      </c>
      <c r="D957" s="125" t="s">
        <v>95</v>
      </c>
      <c r="E957" s="126">
        <v>1.819248E-2</v>
      </c>
      <c r="F957" s="126" t="s">
        <v>206</v>
      </c>
      <c r="G957" s="125" t="s">
        <v>613</v>
      </c>
      <c r="H957" s="126">
        <v>738908</v>
      </c>
      <c r="I957" s="126">
        <v>478</v>
      </c>
      <c r="J957" s="126">
        <v>512</v>
      </c>
      <c r="K957" s="126">
        <v>6.8427475000000003E-3</v>
      </c>
      <c r="L957" s="126">
        <f t="shared" si="28"/>
        <v>1.2448654703880001E-4</v>
      </c>
      <c r="M957" s="126">
        <v>1</v>
      </c>
      <c r="N957" s="126">
        <f t="shared" si="29"/>
        <v>1.2448654703880001E-4</v>
      </c>
    </row>
    <row r="958" spans="1:14">
      <c r="A958" s="125" t="s">
        <v>97</v>
      </c>
      <c r="B958" s="125" t="s">
        <v>299</v>
      </c>
      <c r="C958" s="125" t="s">
        <v>300</v>
      </c>
      <c r="D958" s="125" t="s">
        <v>96</v>
      </c>
      <c r="E958" s="126">
        <v>3.9787190000000004E-3</v>
      </c>
      <c r="F958" s="126" t="s">
        <v>206</v>
      </c>
      <c r="G958" s="125" t="s">
        <v>613</v>
      </c>
      <c r="H958" s="126">
        <v>738908</v>
      </c>
      <c r="I958" s="126">
        <v>478</v>
      </c>
      <c r="J958" s="126">
        <v>512</v>
      </c>
      <c r="K958" s="126">
        <v>6.8427475000000003E-3</v>
      </c>
      <c r="L958" s="126">
        <f t="shared" si="28"/>
        <v>2.7225369490452504E-5</v>
      </c>
      <c r="M958" s="126">
        <v>1</v>
      </c>
      <c r="N958" s="126">
        <f t="shared" si="29"/>
        <v>2.7225369490452504E-5</v>
      </c>
    </row>
    <row r="959" spans="1:14">
      <c r="A959" s="125" t="s">
        <v>97</v>
      </c>
      <c r="B959" s="125" t="s">
        <v>301</v>
      </c>
      <c r="C959" s="125" t="s">
        <v>302</v>
      </c>
      <c r="D959" s="125" t="s">
        <v>95</v>
      </c>
      <c r="E959" s="126">
        <v>0.49949909999999997</v>
      </c>
      <c r="F959" s="126" t="s">
        <v>190</v>
      </c>
      <c r="G959" s="125" t="s">
        <v>583</v>
      </c>
      <c r="H959" s="126">
        <v>738908</v>
      </c>
      <c r="I959" s="126">
        <v>478</v>
      </c>
      <c r="J959" s="126">
        <v>512</v>
      </c>
      <c r="K959" s="126">
        <v>1.5773977099999999E-2</v>
      </c>
      <c r="L959" s="126">
        <f t="shared" si="28"/>
        <v>7.8790873648706093E-3</v>
      </c>
      <c r="M959" s="126">
        <v>1</v>
      </c>
      <c r="N959" s="126">
        <f t="shared" si="29"/>
        <v>7.8790873648706093E-3</v>
      </c>
    </row>
    <row r="960" spans="1:14">
      <c r="A960" s="125" t="s">
        <v>97</v>
      </c>
      <c r="B960" s="125" t="s">
        <v>301</v>
      </c>
      <c r="C960" s="125" t="s">
        <v>302</v>
      </c>
      <c r="D960" s="125" t="s">
        <v>96</v>
      </c>
      <c r="E960" s="126">
        <v>6.9040710000000005E-2</v>
      </c>
      <c r="F960" s="126" t="s">
        <v>190</v>
      </c>
      <c r="G960" s="125" t="s">
        <v>583</v>
      </c>
      <c r="H960" s="126">
        <v>738908</v>
      </c>
      <c r="I960" s="126">
        <v>478</v>
      </c>
      <c r="J960" s="126">
        <v>512</v>
      </c>
      <c r="K960" s="126">
        <v>1.5773977099999999E-2</v>
      </c>
      <c r="L960" s="126">
        <f t="shared" si="28"/>
        <v>1.089046578507741E-3</v>
      </c>
      <c r="M960" s="126">
        <v>1</v>
      </c>
      <c r="N960" s="126">
        <f t="shared" si="29"/>
        <v>1.089046578507741E-3</v>
      </c>
    </row>
    <row r="961" spans="1:14">
      <c r="A961" s="125" t="s">
        <v>97</v>
      </c>
      <c r="B961" s="125" t="s">
        <v>303</v>
      </c>
      <c r="C961" s="125" t="s">
        <v>304</v>
      </c>
      <c r="D961" s="125" t="s">
        <v>95</v>
      </c>
      <c r="E961" s="126">
        <v>4.0945970000000003</v>
      </c>
      <c r="F961" s="126" t="s">
        <v>199</v>
      </c>
      <c r="G961" s="125" t="s">
        <v>582</v>
      </c>
      <c r="H961" s="126">
        <v>738908</v>
      </c>
      <c r="I961" s="126">
        <v>478</v>
      </c>
      <c r="J961" s="126">
        <v>512</v>
      </c>
      <c r="K961" s="126">
        <v>2.31757977E-2</v>
      </c>
      <c r="L961" s="126">
        <f t="shared" si="28"/>
        <v>9.4895551735026909E-2</v>
      </c>
      <c r="M961" s="126">
        <v>1</v>
      </c>
      <c r="N961" s="126">
        <f t="shared" si="29"/>
        <v>9.4895551735026909E-2</v>
      </c>
    </row>
    <row r="962" spans="1:14">
      <c r="A962" s="125" t="s">
        <v>97</v>
      </c>
      <c r="B962" s="125" t="s">
        <v>303</v>
      </c>
      <c r="C962" s="125" t="s">
        <v>304</v>
      </c>
      <c r="D962" s="125" t="s">
        <v>96</v>
      </c>
      <c r="E962" s="126">
        <v>0.51471169999999999</v>
      </c>
      <c r="F962" s="126" t="s">
        <v>199</v>
      </c>
      <c r="G962" s="125" t="s">
        <v>582</v>
      </c>
      <c r="H962" s="126">
        <v>738908</v>
      </c>
      <c r="I962" s="126">
        <v>478</v>
      </c>
      <c r="J962" s="126">
        <v>512</v>
      </c>
      <c r="K962" s="126">
        <v>2.31757977E-2</v>
      </c>
      <c r="L962" s="126">
        <f t="shared" si="28"/>
        <v>1.192885423302309E-2</v>
      </c>
      <c r="M962" s="126">
        <v>1</v>
      </c>
      <c r="N962" s="126">
        <f t="shared" si="29"/>
        <v>1.192885423302309E-2</v>
      </c>
    </row>
    <row r="963" spans="1:14">
      <c r="A963" s="125" t="s">
        <v>97</v>
      </c>
      <c r="B963" s="125" t="s">
        <v>305</v>
      </c>
      <c r="C963" s="125" t="s">
        <v>306</v>
      </c>
      <c r="D963" s="125" t="s">
        <v>95</v>
      </c>
      <c r="E963" s="126">
        <v>8.9500949999999996E-2</v>
      </c>
      <c r="F963" s="126" t="s">
        <v>183</v>
      </c>
      <c r="G963" s="125" t="s">
        <v>591</v>
      </c>
      <c r="H963" s="126">
        <v>738908</v>
      </c>
      <c r="I963" s="126">
        <v>478</v>
      </c>
      <c r="J963" s="126">
        <v>512</v>
      </c>
      <c r="K963" s="126">
        <v>1.1949671800000001E-2</v>
      </c>
      <c r="L963" s="126">
        <f t="shared" si="28"/>
        <v>1.06950697828821E-3</v>
      </c>
      <c r="M963" s="126">
        <v>1</v>
      </c>
      <c r="N963" s="126">
        <f t="shared" si="29"/>
        <v>1.06950697828821E-3</v>
      </c>
    </row>
    <row r="964" spans="1:14">
      <c r="A964" s="125" t="s">
        <v>97</v>
      </c>
      <c r="B964" s="125" t="s">
        <v>305</v>
      </c>
      <c r="C964" s="125" t="s">
        <v>306</v>
      </c>
      <c r="D964" s="125" t="s">
        <v>96</v>
      </c>
      <c r="E964" s="126">
        <v>1.0997160000000001E-2</v>
      </c>
      <c r="F964" s="126" t="s">
        <v>183</v>
      </c>
      <c r="G964" s="125" t="s">
        <v>591</v>
      </c>
      <c r="H964" s="126">
        <v>738908</v>
      </c>
      <c r="I964" s="126">
        <v>478</v>
      </c>
      <c r="J964" s="126">
        <v>512</v>
      </c>
      <c r="K964" s="126">
        <v>1.1949671800000001E-2</v>
      </c>
      <c r="L964" s="126">
        <f t="shared" ref="L964:L1027" si="30">E964*K964</f>
        <v>1.3141245273208801E-4</v>
      </c>
      <c r="M964" s="126">
        <v>1</v>
      </c>
      <c r="N964" s="126">
        <f t="shared" ref="N964:N1027" si="31">L964*M964</f>
        <v>1.3141245273208801E-4</v>
      </c>
    </row>
    <row r="965" spans="1:14">
      <c r="A965" s="125" t="s">
        <v>97</v>
      </c>
      <c r="B965" s="125" t="s">
        <v>307</v>
      </c>
      <c r="C965" s="125" t="s">
        <v>308</v>
      </c>
      <c r="D965" s="125" t="s">
        <v>95</v>
      </c>
      <c r="E965" s="126">
        <v>5.1252449999999996E-3</v>
      </c>
      <c r="F965" s="126" t="s">
        <v>273</v>
      </c>
      <c r="G965" s="125" t="s">
        <v>595</v>
      </c>
      <c r="H965" s="126">
        <v>738908</v>
      </c>
      <c r="I965" s="126">
        <v>478</v>
      </c>
      <c r="J965" s="126">
        <v>512</v>
      </c>
      <c r="K965" s="126">
        <v>2.4306846E-3</v>
      </c>
      <c r="L965" s="126">
        <f t="shared" si="30"/>
        <v>1.2457854092727E-5</v>
      </c>
      <c r="M965" s="126">
        <v>1</v>
      </c>
      <c r="N965" s="126">
        <f t="shared" si="31"/>
        <v>1.2457854092727E-5</v>
      </c>
    </row>
    <row r="966" spans="1:14">
      <c r="A966" s="125" t="s">
        <v>97</v>
      </c>
      <c r="B966" s="125" t="s">
        <v>307</v>
      </c>
      <c r="C966" s="125" t="s">
        <v>308</v>
      </c>
      <c r="D966" s="125" t="s">
        <v>96</v>
      </c>
      <c r="E966" s="126">
        <v>1.1572310000000001E-3</v>
      </c>
      <c r="F966" s="126" t="s">
        <v>273</v>
      </c>
      <c r="G966" s="125" t="s">
        <v>595</v>
      </c>
      <c r="H966" s="126">
        <v>738908</v>
      </c>
      <c r="I966" s="126">
        <v>478</v>
      </c>
      <c r="J966" s="126">
        <v>512</v>
      </c>
      <c r="K966" s="126">
        <v>2.4306846E-3</v>
      </c>
      <c r="L966" s="126">
        <f t="shared" si="30"/>
        <v>2.8128635703426002E-6</v>
      </c>
      <c r="M966" s="126">
        <v>1</v>
      </c>
      <c r="N966" s="126">
        <f t="shared" si="31"/>
        <v>2.8128635703426002E-6</v>
      </c>
    </row>
    <row r="967" spans="1:14">
      <c r="A967" s="125" t="s">
        <v>97</v>
      </c>
      <c r="B967" s="125" t="s">
        <v>309</v>
      </c>
      <c r="C967" s="125" t="s">
        <v>310</v>
      </c>
      <c r="D967" s="125" t="s">
        <v>95</v>
      </c>
      <c r="E967" s="126">
        <v>1.1114029999999999</v>
      </c>
      <c r="F967" s="126" t="s">
        <v>199</v>
      </c>
      <c r="G967" s="125" t="s">
        <v>582</v>
      </c>
      <c r="H967" s="126">
        <v>738908</v>
      </c>
      <c r="I967" s="126">
        <v>478</v>
      </c>
      <c r="J967" s="126">
        <v>512</v>
      </c>
      <c r="K967" s="126">
        <v>2.31757977E-2</v>
      </c>
      <c r="L967" s="126">
        <f t="shared" si="30"/>
        <v>2.57576510911731E-2</v>
      </c>
      <c r="M967" s="126">
        <v>1</v>
      </c>
      <c r="N967" s="126">
        <f t="shared" si="31"/>
        <v>2.57576510911731E-2</v>
      </c>
    </row>
    <row r="968" spans="1:14">
      <c r="A968" s="125" t="s">
        <v>97</v>
      </c>
      <c r="B968" s="125" t="s">
        <v>309</v>
      </c>
      <c r="C968" s="125" t="s">
        <v>310</v>
      </c>
      <c r="D968" s="125" t="s">
        <v>96</v>
      </c>
      <c r="E968" s="126">
        <v>0.1785513</v>
      </c>
      <c r="F968" s="126" t="s">
        <v>199</v>
      </c>
      <c r="G968" s="125" t="s">
        <v>582</v>
      </c>
      <c r="H968" s="126">
        <v>738908</v>
      </c>
      <c r="I968" s="126">
        <v>478</v>
      </c>
      <c r="J968" s="126">
        <v>512</v>
      </c>
      <c r="K968" s="126">
        <v>2.31757977E-2</v>
      </c>
      <c r="L968" s="126">
        <f t="shared" si="30"/>
        <v>4.1380688078720097E-3</v>
      </c>
      <c r="M968" s="126">
        <v>1</v>
      </c>
      <c r="N968" s="126">
        <f t="shared" si="31"/>
        <v>4.1380688078720097E-3</v>
      </c>
    </row>
    <row r="969" spans="1:14">
      <c r="A969" s="125" t="s">
        <v>97</v>
      </c>
      <c r="B969" s="125" t="s">
        <v>311</v>
      </c>
      <c r="C969" s="125" t="s">
        <v>312</v>
      </c>
      <c r="D969" s="125" t="s">
        <v>95</v>
      </c>
      <c r="E969" s="126">
        <v>2.22828E-3</v>
      </c>
      <c r="F969" s="126" t="s">
        <v>190</v>
      </c>
      <c r="G969" s="125" t="s">
        <v>583</v>
      </c>
      <c r="H969" s="126">
        <v>738908</v>
      </c>
      <c r="I969" s="126">
        <v>478</v>
      </c>
      <c r="J969" s="126">
        <v>512</v>
      </c>
      <c r="K969" s="126">
        <v>1.5773977099999999E-2</v>
      </c>
      <c r="L969" s="126">
        <f t="shared" si="30"/>
        <v>3.5148837692388E-5</v>
      </c>
      <c r="M969" s="126">
        <v>1</v>
      </c>
      <c r="N969" s="126">
        <f t="shared" si="31"/>
        <v>3.5148837692388E-5</v>
      </c>
    </row>
    <row r="970" spans="1:14">
      <c r="A970" s="125" t="s">
        <v>97</v>
      </c>
      <c r="B970" s="125" t="s">
        <v>311</v>
      </c>
      <c r="C970" s="125" t="s">
        <v>312</v>
      </c>
      <c r="D970" s="125" t="s">
        <v>96</v>
      </c>
      <c r="E970" s="126">
        <v>1.271529E-3</v>
      </c>
      <c r="F970" s="126" t="s">
        <v>190</v>
      </c>
      <c r="G970" s="125" t="s">
        <v>583</v>
      </c>
      <c r="H970" s="126">
        <v>738908</v>
      </c>
      <c r="I970" s="126">
        <v>478</v>
      </c>
      <c r="J970" s="126">
        <v>512</v>
      </c>
      <c r="K970" s="126">
        <v>1.5773977099999999E-2</v>
      </c>
      <c r="L970" s="126">
        <f t="shared" si="30"/>
        <v>2.0057069327985899E-5</v>
      </c>
      <c r="M970" s="126">
        <v>1</v>
      </c>
      <c r="N970" s="126">
        <f t="shared" si="31"/>
        <v>2.0057069327985899E-5</v>
      </c>
    </row>
    <row r="971" spans="1:14">
      <c r="A971" s="125" t="s">
        <v>97</v>
      </c>
      <c r="B971" s="125" t="s">
        <v>313</v>
      </c>
      <c r="C971" s="125" t="s">
        <v>314</v>
      </c>
      <c r="D971" s="125" t="s">
        <v>95</v>
      </c>
      <c r="E971" s="126">
        <v>0.32034689999999999</v>
      </c>
      <c r="F971" s="126" t="s">
        <v>199</v>
      </c>
      <c r="G971" s="125" t="s">
        <v>582</v>
      </c>
      <c r="H971" s="126">
        <v>738908</v>
      </c>
      <c r="I971" s="126">
        <v>478</v>
      </c>
      <c r="J971" s="126">
        <v>512</v>
      </c>
      <c r="K971" s="126">
        <v>2.31757977E-2</v>
      </c>
      <c r="L971" s="126">
        <f t="shared" si="30"/>
        <v>7.4242949482221298E-3</v>
      </c>
      <c r="M971" s="126">
        <v>1</v>
      </c>
      <c r="N971" s="126">
        <f t="shared" si="31"/>
        <v>7.4242949482221298E-3</v>
      </c>
    </row>
    <row r="972" spans="1:14">
      <c r="A972" s="125" t="s">
        <v>97</v>
      </c>
      <c r="B972" s="125" t="s">
        <v>313</v>
      </c>
      <c r="C972" s="125" t="s">
        <v>314</v>
      </c>
      <c r="D972" s="125" t="s">
        <v>96</v>
      </c>
      <c r="E972" s="126">
        <v>0.1431239</v>
      </c>
      <c r="F972" s="126" t="s">
        <v>199</v>
      </c>
      <c r="G972" s="125" t="s">
        <v>582</v>
      </c>
      <c r="H972" s="126">
        <v>738908</v>
      </c>
      <c r="I972" s="126">
        <v>478</v>
      </c>
      <c r="J972" s="126">
        <v>512</v>
      </c>
      <c r="K972" s="126">
        <v>2.31757977E-2</v>
      </c>
      <c r="L972" s="126">
        <f t="shared" si="30"/>
        <v>3.31701055243503E-3</v>
      </c>
      <c r="M972" s="126">
        <v>1</v>
      </c>
      <c r="N972" s="126">
        <f t="shared" si="31"/>
        <v>3.31701055243503E-3</v>
      </c>
    </row>
    <row r="973" spans="1:14">
      <c r="A973" s="125" t="s">
        <v>97</v>
      </c>
      <c r="B973" s="125" t="s">
        <v>315</v>
      </c>
      <c r="C973" s="125" t="s">
        <v>316</v>
      </c>
      <c r="D973" s="125" t="s">
        <v>95</v>
      </c>
      <c r="E973" s="126">
        <v>2.5712299999999999E-3</v>
      </c>
      <c r="F973" s="126" t="s">
        <v>199</v>
      </c>
      <c r="G973" s="125" t="s">
        <v>582</v>
      </c>
      <c r="H973" s="126">
        <v>738908</v>
      </c>
      <c r="I973" s="126">
        <v>478</v>
      </c>
      <c r="J973" s="126">
        <v>512</v>
      </c>
      <c r="K973" s="126">
        <v>2.31757977E-2</v>
      </c>
      <c r="L973" s="126">
        <f t="shared" si="30"/>
        <v>5.9590306320171001E-5</v>
      </c>
      <c r="M973" s="126">
        <v>1</v>
      </c>
      <c r="N973" s="126">
        <f t="shared" si="31"/>
        <v>5.9590306320171001E-5</v>
      </c>
    </row>
    <row r="974" spans="1:14">
      <c r="A974" s="125" t="s">
        <v>97</v>
      </c>
      <c r="B974" s="125" t="s">
        <v>315</v>
      </c>
      <c r="C974" s="125" t="s">
        <v>316</v>
      </c>
      <c r="D974" s="125" t="s">
        <v>96</v>
      </c>
      <c r="E974" s="126">
        <v>1.23033E-3</v>
      </c>
      <c r="F974" s="126" t="s">
        <v>199</v>
      </c>
      <c r="G974" s="125" t="s">
        <v>582</v>
      </c>
      <c r="H974" s="126">
        <v>738908</v>
      </c>
      <c r="I974" s="126">
        <v>478</v>
      </c>
      <c r="J974" s="126">
        <v>512</v>
      </c>
      <c r="K974" s="126">
        <v>2.31757977E-2</v>
      </c>
      <c r="L974" s="126">
        <f t="shared" si="30"/>
        <v>2.8513879184241E-5</v>
      </c>
      <c r="M974" s="126">
        <v>1</v>
      </c>
      <c r="N974" s="126">
        <f t="shared" si="31"/>
        <v>2.8513879184241E-5</v>
      </c>
    </row>
    <row r="975" spans="1:14">
      <c r="A975" s="125" t="s">
        <v>97</v>
      </c>
      <c r="B975" s="125" t="s">
        <v>317</v>
      </c>
      <c r="C975" s="125" t="s">
        <v>318</v>
      </c>
      <c r="D975" s="125" t="s">
        <v>95</v>
      </c>
      <c r="E975" s="126">
        <v>8.0105899999999994E-2</v>
      </c>
      <c r="F975" s="126" t="s">
        <v>273</v>
      </c>
      <c r="G975" s="125" t="s">
        <v>595</v>
      </c>
      <c r="H975" s="126">
        <v>738908</v>
      </c>
      <c r="I975" s="126">
        <v>478</v>
      </c>
      <c r="J975" s="126">
        <v>512</v>
      </c>
      <c r="K975" s="126">
        <v>2.4306846E-3</v>
      </c>
      <c r="L975" s="126">
        <f t="shared" si="30"/>
        <v>1.9471217749913999E-4</v>
      </c>
      <c r="M975" s="126">
        <v>1</v>
      </c>
      <c r="N975" s="126">
        <f t="shared" si="31"/>
        <v>1.9471217749913999E-4</v>
      </c>
    </row>
    <row r="976" spans="1:14">
      <c r="A976" s="125" t="s">
        <v>97</v>
      </c>
      <c r="B976" s="125" t="s">
        <v>317</v>
      </c>
      <c r="C976" s="125" t="s">
        <v>318</v>
      </c>
      <c r="D976" s="125" t="s">
        <v>96</v>
      </c>
      <c r="E976" s="126">
        <v>3.8201970000000002E-2</v>
      </c>
      <c r="F976" s="126" t="s">
        <v>273</v>
      </c>
      <c r="G976" s="125" t="s">
        <v>595</v>
      </c>
      <c r="H976" s="126">
        <v>738908</v>
      </c>
      <c r="I976" s="126">
        <v>478</v>
      </c>
      <c r="J976" s="126">
        <v>512</v>
      </c>
      <c r="K976" s="126">
        <v>2.4306846E-3</v>
      </c>
      <c r="L976" s="126">
        <f t="shared" si="30"/>
        <v>9.2856940168662005E-5</v>
      </c>
      <c r="M976" s="126">
        <v>1</v>
      </c>
      <c r="N976" s="126">
        <f t="shared" si="31"/>
        <v>9.2856940168662005E-5</v>
      </c>
    </row>
    <row r="977" spans="1:14">
      <c r="A977" s="125" t="s">
        <v>97</v>
      </c>
      <c r="B977" s="125" t="s">
        <v>319</v>
      </c>
      <c r="C977" s="125" t="s">
        <v>320</v>
      </c>
      <c r="D977" s="125" t="s">
        <v>95</v>
      </c>
      <c r="E977" s="126">
        <v>0.57588510000000004</v>
      </c>
      <c r="F977" s="126" t="s">
        <v>199</v>
      </c>
      <c r="G977" s="125" t="s">
        <v>582</v>
      </c>
      <c r="H977" s="126">
        <v>738908</v>
      </c>
      <c r="I977" s="126">
        <v>478</v>
      </c>
      <c r="J977" s="126">
        <v>512</v>
      </c>
      <c r="K977" s="126">
        <v>2.31757977E-2</v>
      </c>
      <c r="L977" s="126">
        <f t="shared" si="30"/>
        <v>1.3346596576044272E-2</v>
      </c>
      <c r="M977" s="126">
        <v>1</v>
      </c>
      <c r="N977" s="126">
        <f t="shared" si="31"/>
        <v>1.3346596576044272E-2</v>
      </c>
    </row>
    <row r="978" spans="1:14">
      <c r="A978" s="125" t="s">
        <v>97</v>
      </c>
      <c r="B978" s="125" t="s">
        <v>319</v>
      </c>
      <c r="C978" s="125" t="s">
        <v>320</v>
      </c>
      <c r="D978" s="125" t="s">
        <v>96</v>
      </c>
      <c r="E978" s="126">
        <v>0.31507859999999999</v>
      </c>
      <c r="F978" s="126" t="s">
        <v>199</v>
      </c>
      <c r="G978" s="125" t="s">
        <v>582</v>
      </c>
      <c r="H978" s="126">
        <v>738908</v>
      </c>
      <c r="I978" s="126">
        <v>478</v>
      </c>
      <c r="J978" s="126">
        <v>512</v>
      </c>
      <c r="K978" s="126">
        <v>2.31757977E-2</v>
      </c>
      <c r="L978" s="126">
        <f t="shared" si="30"/>
        <v>7.3021978931992202E-3</v>
      </c>
      <c r="M978" s="126">
        <v>1</v>
      </c>
      <c r="N978" s="126">
        <f t="shared" si="31"/>
        <v>7.3021978931992202E-3</v>
      </c>
    </row>
    <row r="979" spans="1:14">
      <c r="A979" s="125" t="s">
        <v>97</v>
      </c>
      <c r="B979" s="125" t="s">
        <v>321</v>
      </c>
      <c r="C979" s="125" t="s">
        <v>322</v>
      </c>
      <c r="D979" s="125" t="s">
        <v>95</v>
      </c>
      <c r="E979" s="126">
        <v>0.22798669999999999</v>
      </c>
      <c r="F979" s="126" t="s">
        <v>206</v>
      </c>
      <c r="G979" s="125" t="s">
        <v>613</v>
      </c>
      <c r="H979" s="126">
        <v>738908</v>
      </c>
      <c r="I979" s="126">
        <v>478</v>
      </c>
      <c r="J979" s="126">
        <v>512</v>
      </c>
      <c r="K979" s="126">
        <v>6.8427475000000003E-3</v>
      </c>
      <c r="L979" s="126">
        <f t="shared" si="30"/>
        <v>1.5600554214582499E-3</v>
      </c>
      <c r="M979" s="126">
        <v>1</v>
      </c>
      <c r="N979" s="126">
        <f t="shared" si="31"/>
        <v>1.5600554214582499E-3</v>
      </c>
    </row>
    <row r="980" spans="1:14">
      <c r="A980" s="125" t="s">
        <v>97</v>
      </c>
      <c r="B980" s="125" t="s">
        <v>321</v>
      </c>
      <c r="C980" s="125" t="s">
        <v>322</v>
      </c>
      <c r="D980" s="125" t="s">
        <v>96</v>
      </c>
      <c r="E980" s="126">
        <v>4.9497760000000002E-2</v>
      </c>
      <c r="F980" s="126" t="s">
        <v>206</v>
      </c>
      <c r="G980" s="125" t="s">
        <v>613</v>
      </c>
      <c r="H980" s="126">
        <v>738908</v>
      </c>
      <c r="I980" s="126">
        <v>478</v>
      </c>
      <c r="J980" s="126">
        <v>512</v>
      </c>
      <c r="K980" s="126">
        <v>6.8427475000000003E-3</v>
      </c>
      <c r="L980" s="126">
        <f t="shared" si="30"/>
        <v>3.3870067349560005E-4</v>
      </c>
      <c r="M980" s="126">
        <v>1</v>
      </c>
      <c r="N980" s="126">
        <f t="shared" si="31"/>
        <v>3.3870067349560005E-4</v>
      </c>
    </row>
    <row r="981" spans="1:14">
      <c r="A981" s="125" t="s">
        <v>97</v>
      </c>
      <c r="B981" s="125" t="s">
        <v>323</v>
      </c>
      <c r="C981" s="125" t="s">
        <v>324</v>
      </c>
      <c r="D981" s="125" t="s">
        <v>95</v>
      </c>
      <c r="E981" s="126">
        <v>241.00720000000001</v>
      </c>
      <c r="F981" s="126" t="s">
        <v>190</v>
      </c>
      <c r="G981" s="125" t="s">
        <v>583</v>
      </c>
      <c r="H981" s="126">
        <v>738908</v>
      </c>
      <c r="I981" s="126">
        <v>478</v>
      </c>
      <c r="J981" s="126">
        <v>512</v>
      </c>
      <c r="K981" s="126">
        <v>1.5773977099999999E-2</v>
      </c>
      <c r="L981" s="126">
        <f t="shared" si="30"/>
        <v>3.8016420537351201</v>
      </c>
      <c r="M981" s="126">
        <v>1</v>
      </c>
      <c r="N981" s="126">
        <f t="shared" si="31"/>
        <v>3.8016420537351201</v>
      </c>
    </row>
    <row r="982" spans="1:14">
      <c r="A982" s="125" t="s">
        <v>97</v>
      </c>
      <c r="B982" s="125" t="s">
        <v>323</v>
      </c>
      <c r="C982" s="125" t="s">
        <v>324</v>
      </c>
      <c r="D982" s="125" t="s">
        <v>96</v>
      </c>
      <c r="E982" s="126">
        <v>17.971530000000001</v>
      </c>
      <c r="F982" s="126" t="s">
        <v>190</v>
      </c>
      <c r="G982" s="125" t="s">
        <v>583</v>
      </c>
      <c r="H982" s="126">
        <v>738908</v>
      </c>
      <c r="I982" s="126">
        <v>478</v>
      </c>
      <c r="J982" s="126">
        <v>512</v>
      </c>
      <c r="K982" s="126">
        <v>1.5773977099999999E-2</v>
      </c>
      <c r="L982" s="126">
        <f t="shared" si="30"/>
        <v>0.28348250267196301</v>
      </c>
      <c r="M982" s="126">
        <v>1</v>
      </c>
      <c r="N982" s="126">
        <f t="shared" si="31"/>
        <v>0.28348250267196301</v>
      </c>
    </row>
    <row r="983" spans="1:14">
      <c r="A983" s="125" t="s">
        <v>97</v>
      </c>
      <c r="B983" s="125" t="s">
        <v>325</v>
      </c>
      <c r="C983" s="125" t="s">
        <v>326</v>
      </c>
      <c r="D983" s="125" t="s">
        <v>95</v>
      </c>
      <c r="E983" s="126">
        <v>3.562894</v>
      </c>
      <c r="F983" s="126" t="s">
        <v>199</v>
      </c>
      <c r="G983" s="125" t="s">
        <v>582</v>
      </c>
      <c r="H983" s="126">
        <v>738908</v>
      </c>
      <c r="I983" s="126">
        <v>478</v>
      </c>
      <c r="J983" s="126">
        <v>512</v>
      </c>
      <c r="K983" s="126">
        <v>2.31757977E-2</v>
      </c>
      <c r="L983" s="126">
        <f t="shared" si="30"/>
        <v>8.2572910570543806E-2</v>
      </c>
      <c r="M983" s="126">
        <v>1</v>
      </c>
      <c r="N983" s="126">
        <f t="shared" si="31"/>
        <v>8.2572910570543806E-2</v>
      </c>
    </row>
    <row r="984" spans="1:14">
      <c r="A984" s="125" t="s">
        <v>97</v>
      </c>
      <c r="B984" s="125" t="s">
        <v>325</v>
      </c>
      <c r="C984" s="125" t="s">
        <v>326</v>
      </c>
      <c r="D984" s="125" t="s">
        <v>96</v>
      </c>
      <c r="E984" s="126">
        <v>0.2047061</v>
      </c>
      <c r="F984" s="126" t="s">
        <v>199</v>
      </c>
      <c r="G984" s="125" t="s">
        <v>582</v>
      </c>
      <c r="H984" s="126">
        <v>738908</v>
      </c>
      <c r="I984" s="126">
        <v>478</v>
      </c>
      <c r="J984" s="126">
        <v>512</v>
      </c>
      <c r="K984" s="126">
        <v>2.31757977E-2</v>
      </c>
      <c r="L984" s="126">
        <f t="shared" si="30"/>
        <v>4.7442271615559702E-3</v>
      </c>
      <c r="M984" s="126">
        <v>1</v>
      </c>
      <c r="N984" s="126">
        <f t="shared" si="31"/>
        <v>4.7442271615559702E-3</v>
      </c>
    </row>
    <row r="985" spans="1:14">
      <c r="A985" s="125" t="s">
        <v>97</v>
      </c>
      <c r="B985" s="125" t="s">
        <v>327</v>
      </c>
      <c r="C985" s="125" t="s">
        <v>328</v>
      </c>
      <c r="D985" s="125" t="s">
        <v>95</v>
      </c>
      <c r="E985" s="126">
        <v>15.06648</v>
      </c>
      <c r="F985" s="126" t="s">
        <v>199</v>
      </c>
      <c r="G985" s="125" t="s">
        <v>582</v>
      </c>
      <c r="H985" s="126">
        <v>738908</v>
      </c>
      <c r="I985" s="126">
        <v>478</v>
      </c>
      <c r="J985" s="126">
        <v>512</v>
      </c>
      <c r="K985" s="126">
        <v>2.31757977E-2</v>
      </c>
      <c r="L985" s="126">
        <f t="shared" si="30"/>
        <v>0.34917769253109604</v>
      </c>
      <c r="M985" s="126">
        <v>1</v>
      </c>
      <c r="N985" s="126">
        <f t="shared" si="31"/>
        <v>0.34917769253109604</v>
      </c>
    </row>
    <row r="986" spans="1:14">
      <c r="A986" s="125" t="s">
        <v>97</v>
      </c>
      <c r="B986" s="125" t="s">
        <v>327</v>
      </c>
      <c r="C986" s="125" t="s">
        <v>328</v>
      </c>
      <c r="D986" s="125" t="s">
        <v>96</v>
      </c>
      <c r="E986" s="126">
        <v>0.67178389999999999</v>
      </c>
      <c r="F986" s="126" t="s">
        <v>199</v>
      </c>
      <c r="G986" s="125" t="s">
        <v>582</v>
      </c>
      <c r="H986" s="126">
        <v>738908</v>
      </c>
      <c r="I986" s="126">
        <v>478</v>
      </c>
      <c r="J986" s="126">
        <v>512</v>
      </c>
      <c r="K986" s="126">
        <v>2.31757977E-2</v>
      </c>
      <c r="L986" s="126">
        <f t="shared" si="30"/>
        <v>1.556912776451703E-2</v>
      </c>
      <c r="M986" s="126">
        <v>1</v>
      </c>
      <c r="N986" s="126">
        <f t="shared" si="31"/>
        <v>1.556912776451703E-2</v>
      </c>
    </row>
    <row r="987" spans="1:14">
      <c r="A987" s="125" t="s">
        <v>97</v>
      </c>
      <c r="B987" s="125" t="s">
        <v>329</v>
      </c>
      <c r="C987" s="125" t="s">
        <v>330</v>
      </c>
      <c r="D987" s="125" t="s">
        <v>95</v>
      </c>
      <c r="E987" s="126">
        <v>0.83322300000000005</v>
      </c>
      <c r="F987" s="126" t="s">
        <v>265</v>
      </c>
      <c r="G987" s="125" t="s">
        <v>615</v>
      </c>
      <c r="H987" s="126">
        <v>738908</v>
      </c>
      <c r="I987" s="126">
        <v>478</v>
      </c>
      <c r="J987" s="126">
        <v>512</v>
      </c>
      <c r="K987" s="126">
        <v>1.08775609E-2</v>
      </c>
      <c r="L987" s="126">
        <f t="shared" si="30"/>
        <v>9.0634339257806996E-3</v>
      </c>
      <c r="M987" s="126">
        <v>1</v>
      </c>
      <c r="N987" s="126">
        <f t="shared" si="31"/>
        <v>9.0634339257806996E-3</v>
      </c>
    </row>
    <row r="988" spans="1:14">
      <c r="A988" s="125" t="s">
        <v>97</v>
      </c>
      <c r="B988" s="125" t="s">
        <v>329</v>
      </c>
      <c r="C988" s="125" t="s">
        <v>330</v>
      </c>
      <c r="D988" s="125" t="s">
        <v>96</v>
      </c>
      <c r="E988" s="126">
        <v>7.2288089999999999E-2</v>
      </c>
      <c r="F988" s="126" t="s">
        <v>265</v>
      </c>
      <c r="G988" s="125" t="s">
        <v>615</v>
      </c>
      <c r="H988" s="126">
        <v>738908</v>
      </c>
      <c r="I988" s="126">
        <v>478</v>
      </c>
      <c r="J988" s="126">
        <v>512</v>
      </c>
      <c r="K988" s="126">
        <v>1.08775609E-2</v>
      </c>
      <c r="L988" s="126">
        <f t="shared" si="30"/>
        <v>7.8631810131968099E-4</v>
      </c>
      <c r="M988" s="126">
        <v>1</v>
      </c>
      <c r="N988" s="126">
        <f t="shared" si="31"/>
        <v>7.8631810131968099E-4</v>
      </c>
    </row>
    <row r="989" spans="1:14">
      <c r="A989" s="125" t="s">
        <v>97</v>
      </c>
      <c r="B989" s="125" t="s">
        <v>331</v>
      </c>
      <c r="C989" s="125" t="s">
        <v>332</v>
      </c>
      <c r="D989" s="125" t="s">
        <v>95</v>
      </c>
      <c r="E989" s="126">
        <v>6.6185169999999998</v>
      </c>
      <c r="F989" s="126" t="s">
        <v>183</v>
      </c>
      <c r="G989" s="125" t="s">
        <v>591</v>
      </c>
      <c r="H989" s="126">
        <v>738908</v>
      </c>
      <c r="I989" s="126">
        <v>478</v>
      </c>
      <c r="J989" s="126">
        <v>512</v>
      </c>
      <c r="K989" s="126">
        <v>1.1949671800000001E-2</v>
      </c>
      <c r="L989" s="126">
        <f t="shared" si="30"/>
        <v>7.9089105952720604E-2</v>
      </c>
      <c r="M989" s="126">
        <v>1</v>
      </c>
      <c r="N989" s="126">
        <f t="shared" si="31"/>
        <v>7.9089105952720604E-2</v>
      </c>
    </row>
    <row r="990" spans="1:14">
      <c r="A990" s="125" t="s">
        <v>97</v>
      </c>
      <c r="B990" s="125" t="s">
        <v>331</v>
      </c>
      <c r="C990" s="125" t="s">
        <v>332</v>
      </c>
      <c r="D990" s="125" t="s">
        <v>96</v>
      </c>
      <c r="E990" s="126">
        <v>0.56739799999999996</v>
      </c>
      <c r="F990" s="126" t="s">
        <v>183</v>
      </c>
      <c r="G990" s="125" t="s">
        <v>591</v>
      </c>
      <c r="H990" s="126">
        <v>738908</v>
      </c>
      <c r="I990" s="126">
        <v>478</v>
      </c>
      <c r="J990" s="126">
        <v>512</v>
      </c>
      <c r="K990" s="126">
        <v>1.1949671800000001E-2</v>
      </c>
      <c r="L990" s="126">
        <f t="shared" si="30"/>
        <v>6.7802198799763996E-3</v>
      </c>
      <c r="M990" s="126">
        <v>1</v>
      </c>
      <c r="N990" s="126">
        <f t="shared" si="31"/>
        <v>6.7802198799763996E-3</v>
      </c>
    </row>
    <row r="991" spans="1:14">
      <c r="A991" s="125" t="s">
        <v>97</v>
      </c>
      <c r="B991" s="125" t="s">
        <v>333</v>
      </c>
      <c r="C991" s="125" t="s">
        <v>334</v>
      </c>
      <c r="D991" s="125" t="s">
        <v>95</v>
      </c>
      <c r="E991" s="126">
        <v>94.150369999999995</v>
      </c>
      <c r="F991" s="126" t="s">
        <v>273</v>
      </c>
      <c r="G991" s="125" t="s">
        <v>595</v>
      </c>
      <c r="H991" s="126">
        <v>738908</v>
      </c>
      <c r="I991" s="126">
        <v>478</v>
      </c>
      <c r="J991" s="126">
        <v>512</v>
      </c>
      <c r="K991" s="126">
        <v>2.4306846E-3</v>
      </c>
      <c r="L991" s="126">
        <f t="shared" si="30"/>
        <v>0.228849854443302</v>
      </c>
      <c r="M991" s="126">
        <v>1</v>
      </c>
      <c r="N991" s="126">
        <f t="shared" si="31"/>
        <v>0.228849854443302</v>
      </c>
    </row>
    <row r="992" spans="1:14">
      <c r="A992" s="125" t="s">
        <v>97</v>
      </c>
      <c r="B992" s="125" t="s">
        <v>333</v>
      </c>
      <c r="C992" s="125" t="s">
        <v>334</v>
      </c>
      <c r="D992" s="125" t="s">
        <v>96</v>
      </c>
      <c r="E992" s="126">
        <v>7.0195559999999997</v>
      </c>
      <c r="F992" s="126" t="s">
        <v>273</v>
      </c>
      <c r="G992" s="125" t="s">
        <v>595</v>
      </c>
      <c r="H992" s="126">
        <v>738908</v>
      </c>
      <c r="I992" s="126">
        <v>478</v>
      </c>
      <c r="J992" s="126">
        <v>512</v>
      </c>
      <c r="K992" s="126">
        <v>2.4306846E-3</v>
      </c>
      <c r="L992" s="126">
        <f t="shared" si="30"/>
        <v>1.70623266680376E-2</v>
      </c>
      <c r="M992" s="126">
        <v>1</v>
      </c>
      <c r="N992" s="126">
        <f t="shared" si="31"/>
        <v>1.70623266680376E-2</v>
      </c>
    </row>
    <row r="993" spans="1:14">
      <c r="A993" s="125" t="s">
        <v>97</v>
      </c>
      <c r="B993" s="125" t="s">
        <v>335</v>
      </c>
      <c r="C993" s="125" t="s">
        <v>336</v>
      </c>
      <c r="D993" s="125" t="s">
        <v>95</v>
      </c>
      <c r="E993" s="126">
        <v>13.747680000000001</v>
      </c>
      <c r="F993" s="126" t="s">
        <v>199</v>
      </c>
      <c r="G993" s="125" t="s">
        <v>582</v>
      </c>
      <c r="H993" s="126">
        <v>738908</v>
      </c>
      <c r="I993" s="126">
        <v>478</v>
      </c>
      <c r="J993" s="126">
        <v>512</v>
      </c>
      <c r="K993" s="126">
        <v>2.31757977E-2</v>
      </c>
      <c r="L993" s="126">
        <f t="shared" si="30"/>
        <v>0.31861345052433604</v>
      </c>
      <c r="M993" s="126">
        <v>1</v>
      </c>
      <c r="N993" s="126">
        <f t="shared" si="31"/>
        <v>0.31861345052433604</v>
      </c>
    </row>
    <row r="994" spans="1:14">
      <c r="A994" s="125" t="s">
        <v>97</v>
      </c>
      <c r="B994" s="125" t="s">
        <v>335</v>
      </c>
      <c r="C994" s="125" t="s">
        <v>336</v>
      </c>
      <c r="D994" s="125" t="s">
        <v>96</v>
      </c>
      <c r="E994" s="126">
        <v>1.4395819999999999</v>
      </c>
      <c r="F994" s="126" t="s">
        <v>199</v>
      </c>
      <c r="G994" s="125" t="s">
        <v>582</v>
      </c>
      <c r="H994" s="126">
        <v>738908</v>
      </c>
      <c r="I994" s="126">
        <v>478</v>
      </c>
      <c r="J994" s="126">
        <v>512</v>
      </c>
      <c r="K994" s="126">
        <v>2.31757977E-2</v>
      </c>
      <c r="L994" s="126">
        <f t="shared" si="30"/>
        <v>3.33634612045614E-2</v>
      </c>
      <c r="M994" s="126">
        <v>1</v>
      </c>
      <c r="N994" s="126">
        <f t="shared" si="31"/>
        <v>3.33634612045614E-2</v>
      </c>
    </row>
    <row r="995" spans="1:14">
      <c r="A995" s="125" t="s">
        <v>97</v>
      </c>
      <c r="B995" s="125" t="s">
        <v>337</v>
      </c>
      <c r="C995" s="125" t="s">
        <v>338</v>
      </c>
      <c r="D995" s="125" t="s">
        <v>95</v>
      </c>
      <c r="E995" s="126">
        <v>5.2835020000000004</v>
      </c>
      <c r="F995" s="126" t="s">
        <v>339</v>
      </c>
      <c r="G995" s="125" t="s">
        <v>617</v>
      </c>
      <c r="H995" s="126">
        <v>738908</v>
      </c>
      <c r="I995" s="126">
        <v>478</v>
      </c>
      <c r="J995" s="126">
        <v>512</v>
      </c>
      <c r="K995" s="126">
        <v>1.3578734800000001E-2</v>
      </c>
      <c r="L995" s="126">
        <f t="shared" si="30"/>
        <v>7.1743272473269615E-2</v>
      </c>
      <c r="M995" s="126">
        <v>1</v>
      </c>
      <c r="N995" s="126">
        <f t="shared" si="31"/>
        <v>7.1743272473269615E-2</v>
      </c>
    </row>
    <row r="996" spans="1:14">
      <c r="A996" s="125" t="s">
        <v>97</v>
      </c>
      <c r="B996" s="125" t="s">
        <v>337</v>
      </c>
      <c r="C996" s="125" t="s">
        <v>338</v>
      </c>
      <c r="D996" s="125" t="s">
        <v>96</v>
      </c>
      <c r="E996" s="126">
        <v>24.16178</v>
      </c>
      <c r="F996" s="126" t="s">
        <v>339</v>
      </c>
      <c r="G996" s="125" t="s">
        <v>617</v>
      </c>
      <c r="H996" s="126">
        <v>738908</v>
      </c>
      <c r="I996" s="126">
        <v>478</v>
      </c>
      <c r="J996" s="126">
        <v>512</v>
      </c>
      <c r="K996" s="126">
        <v>1.3578734800000001E-2</v>
      </c>
      <c r="L996" s="126">
        <f t="shared" si="30"/>
        <v>0.32808640291594404</v>
      </c>
      <c r="M996" s="126">
        <v>1</v>
      </c>
      <c r="N996" s="126">
        <f t="shared" si="31"/>
        <v>0.32808640291594404</v>
      </c>
    </row>
    <row r="997" spans="1:14">
      <c r="A997" s="125" t="s">
        <v>97</v>
      </c>
      <c r="B997" s="125" t="s">
        <v>340</v>
      </c>
      <c r="C997" s="125" t="s">
        <v>341</v>
      </c>
      <c r="D997" s="125" t="s">
        <v>95</v>
      </c>
      <c r="E997" s="126">
        <v>3.067132</v>
      </c>
      <c r="F997" s="126" t="s">
        <v>339</v>
      </c>
      <c r="G997" s="125" t="s">
        <v>617</v>
      </c>
      <c r="H997" s="126">
        <v>738908</v>
      </c>
      <c r="I997" s="126">
        <v>478</v>
      </c>
      <c r="J997" s="126">
        <v>512</v>
      </c>
      <c r="K997" s="126">
        <v>1.3578734800000001E-2</v>
      </c>
      <c r="L997" s="126">
        <f t="shared" si="30"/>
        <v>4.1647772024593605E-2</v>
      </c>
      <c r="M997" s="126">
        <v>1</v>
      </c>
      <c r="N997" s="126">
        <f t="shared" si="31"/>
        <v>4.1647772024593605E-2</v>
      </c>
    </row>
    <row r="998" spans="1:14">
      <c r="A998" s="125" t="s">
        <v>97</v>
      </c>
      <c r="B998" s="125" t="s">
        <v>340</v>
      </c>
      <c r="C998" s="125" t="s">
        <v>341</v>
      </c>
      <c r="D998" s="125" t="s">
        <v>96</v>
      </c>
      <c r="E998" s="126">
        <v>4.802295</v>
      </c>
      <c r="F998" s="126" t="s">
        <v>339</v>
      </c>
      <c r="G998" s="125" t="s">
        <v>617</v>
      </c>
      <c r="H998" s="126">
        <v>738908</v>
      </c>
      <c r="I998" s="126">
        <v>478</v>
      </c>
      <c r="J998" s="126">
        <v>512</v>
      </c>
      <c r="K998" s="126">
        <v>1.3578734800000001E-2</v>
      </c>
      <c r="L998" s="126">
        <f t="shared" si="30"/>
        <v>6.5209090236366007E-2</v>
      </c>
      <c r="M998" s="126">
        <v>1</v>
      </c>
      <c r="N998" s="126">
        <f t="shared" si="31"/>
        <v>6.5209090236366007E-2</v>
      </c>
    </row>
    <row r="999" spans="1:14">
      <c r="A999" s="125" t="s">
        <v>97</v>
      </c>
      <c r="B999" s="125" t="s">
        <v>342</v>
      </c>
      <c r="C999" s="125" t="s">
        <v>343</v>
      </c>
      <c r="D999" s="125" t="s">
        <v>95</v>
      </c>
      <c r="E999" s="126">
        <v>3.0948929999999999</v>
      </c>
      <c r="F999" s="126" t="s">
        <v>339</v>
      </c>
      <c r="G999" s="125" t="s">
        <v>617</v>
      </c>
      <c r="H999" s="126">
        <v>738908</v>
      </c>
      <c r="I999" s="126">
        <v>478</v>
      </c>
      <c r="J999" s="126">
        <v>512</v>
      </c>
      <c r="K999" s="126">
        <v>1.3578734800000001E-2</v>
      </c>
      <c r="L999" s="126">
        <f t="shared" si="30"/>
        <v>4.2024731281376397E-2</v>
      </c>
      <c r="M999" s="126">
        <v>1</v>
      </c>
      <c r="N999" s="126">
        <f t="shared" si="31"/>
        <v>4.2024731281376397E-2</v>
      </c>
    </row>
    <row r="1000" spans="1:14">
      <c r="A1000" s="125" t="s">
        <v>97</v>
      </c>
      <c r="B1000" s="125" t="s">
        <v>342</v>
      </c>
      <c r="C1000" s="125" t="s">
        <v>343</v>
      </c>
      <c r="D1000" s="125" t="s">
        <v>96</v>
      </c>
      <c r="E1000" s="126">
        <v>0.17651539999999999</v>
      </c>
      <c r="F1000" s="126" t="s">
        <v>339</v>
      </c>
      <c r="G1000" s="125" t="s">
        <v>617</v>
      </c>
      <c r="H1000" s="126">
        <v>738908</v>
      </c>
      <c r="I1000" s="126">
        <v>478</v>
      </c>
      <c r="J1000" s="126">
        <v>512</v>
      </c>
      <c r="K1000" s="126">
        <v>1.3578734800000001E-2</v>
      </c>
      <c r="L1000" s="126">
        <f t="shared" si="30"/>
        <v>2.39685580471592E-3</v>
      </c>
      <c r="M1000" s="126">
        <v>1</v>
      </c>
      <c r="N1000" s="126">
        <f t="shared" si="31"/>
        <v>2.39685580471592E-3</v>
      </c>
    </row>
    <row r="1001" spans="1:14">
      <c r="A1001" s="125" t="s">
        <v>97</v>
      </c>
      <c r="B1001" s="125" t="s">
        <v>410</v>
      </c>
      <c r="C1001" s="125" t="s">
        <v>411</v>
      </c>
      <c r="D1001" s="125" t="s">
        <v>95</v>
      </c>
      <c r="E1001" s="126">
        <v>760.9325</v>
      </c>
      <c r="F1001" s="126" t="s">
        <v>412</v>
      </c>
      <c r="G1001" s="125" t="s">
        <v>589</v>
      </c>
      <c r="H1001" s="126">
        <v>738908</v>
      </c>
      <c r="I1001" s="126">
        <v>478</v>
      </c>
      <c r="J1001" s="126">
        <v>512</v>
      </c>
      <c r="K1001" s="126">
        <v>7.6411342999999996E-3</v>
      </c>
      <c r="L1001" s="126">
        <f t="shared" si="30"/>
        <v>5.8143874257347496</v>
      </c>
      <c r="M1001" s="126">
        <v>1</v>
      </c>
      <c r="N1001" s="126">
        <f t="shared" si="31"/>
        <v>5.8143874257347496</v>
      </c>
    </row>
    <row r="1002" spans="1:14">
      <c r="A1002" s="125" t="s">
        <v>97</v>
      </c>
      <c r="B1002" s="125" t="s">
        <v>410</v>
      </c>
      <c r="C1002" s="125" t="s">
        <v>411</v>
      </c>
      <c r="D1002" s="125" t="s">
        <v>96</v>
      </c>
      <c r="E1002" s="126">
        <v>30.65962</v>
      </c>
      <c r="F1002" s="126" t="s">
        <v>412</v>
      </c>
      <c r="G1002" s="125" t="s">
        <v>589</v>
      </c>
      <c r="H1002" s="126">
        <v>738908</v>
      </c>
      <c r="I1002" s="126">
        <v>478</v>
      </c>
      <c r="J1002" s="126">
        <v>512</v>
      </c>
      <c r="K1002" s="126">
        <v>7.6411342999999996E-3</v>
      </c>
      <c r="L1002" s="126">
        <f t="shared" si="30"/>
        <v>0.23427427400696599</v>
      </c>
      <c r="M1002" s="126">
        <v>1</v>
      </c>
      <c r="N1002" s="126">
        <f t="shared" si="31"/>
        <v>0.23427427400696599</v>
      </c>
    </row>
    <row r="1003" spans="1:14">
      <c r="A1003" s="125" t="s">
        <v>97</v>
      </c>
      <c r="B1003" s="125" t="s">
        <v>413</v>
      </c>
      <c r="C1003" s="125" t="s">
        <v>414</v>
      </c>
      <c r="D1003" s="125" t="s">
        <v>95</v>
      </c>
      <c r="E1003" s="126">
        <v>8.9176610000000007</v>
      </c>
      <c r="F1003" s="126" t="s">
        <v>412</v>
      </c>
      <c r="G1003" s="125" t="s">
        <v>589</v>
      </c>
      <c r="H1003" s="126">
        <v>738908</v>
      </c>
      <c r="I1003" s="126">
        <v>478</v>
      </c>
      <c r="J1003" s="126">
        <v>512</v>
      </c>
      <c r="K1003" s="126">
        <v>7.6411342999999996E-3</v>
      </c>
      <c r="L1003" s="126">
        <f t="shared" si="30"/>
        <v>6.8141045342872297E-2</v>
      </c>
      <c r="M1003" s="126">
        <v>1</v>
      </c>
      <c r="N1003" s="126">
        <f t="shared" si="31"/>
        <v>6.8141045342872297E-2</v>
      </c>
    </row>
    <row r="1004" spans="1:14">
      <c r="A1004" s="125" t="s">
        <v>97</v>
      </c>
      <c r="B1004" s="125" t="s">
        <v>413</v>
      </c>
      <c r="C1004" s="125" t="s">
        <v>414</v>
      </c>
      <c r="D1004" s="125" t="s">
        <v>96</v>
      </c>
      <c r="E1004" s="126">
        <v>0.4248961</v>
      </c>
      <c r="F1004" s="126" t="s">
        <v>412</v>
      </c>
      <c r="G1004" s="125" t="s">
        <v>589</v>
      </c>
      <c r="H1004" s="126">
        <v>738908</v>
      </c>
      <c r="I1004" s="126">
        <v>478</v>
      </c>
      <c r="J1004" s="126">
        <v>512</v>
      </c>
      <c r="K1004" s="126">
        <v>7.6411342999999996E-3</v>
      </c>
      <c r="L1004" s="126">
        <f t="shared" si="30"/>
        <v>3.24668816364623E-3</v>
      </c>
      <c r="M1004" s="126">
        <v>1</v>
      </c>
      <c r="N1004" s="126">
        <f t="shared" si="31"/>
        <v>3.24668816364623E-3</v>
      </c>
    </row>
    <row r="1005" spans="1:14">
      <c r="A1005" s="125" t="s">
        <v>97</v>
      </c>
      <c r="B1005" s="125" t="s">
        <v>415</v>
      </c>
      <c r="C1005" s="125" t="s">
        <v>416</v>
      </c>
      <c r="D1005" s="125" t="s">
        <v>95</v>
      </c>
      <c r="E1005" s="126">
        <v>32.69867</v>
      </c>
      <c r="F1005" s="126" t="s">
        <v>346</v>
      </c>
      <c r="G1005" s="125" t="s">
        <v>590</v>
      </c>
      <c r="H1005" s="126">
        <v>738908</v>
      </c>
      <c r="I1005" s="126">
        <v>478</v>
      </c>
      <c r="J1005" s="126">
        <v>512</v>
      </c>
      <c r="K1005" s="126">
        <v>2.3914463100000002E-2</v>
      </c>
      <c r="L1005" s="126">
        <f t="shared" si="30"/>
        <v>0.78197113713407707</v>
      </c>
      <c r="M1005" s="126">
        <v>1</v>
      </c>
      <c r="N1005" s="126">
        <f t="shared" si="31"/>
        <v>0.78197113713407707</v>
      </c>
    </row>
    <row r="1006" spans="1:14">
      <c r="A1006" s="125" t="s">
        <v>97</v>
      </c>
      <c r="B1006" s="125" t="s">
        <v>415</v>
      </c>
      <c r="C1006" s="125" t="s">
        <v>416</v>
      </c>
      <c r="D1006" s="125" t="s">
        <v>96</v>
      </c>
      <c r="E1006" s="126">
        <v>1.757414</v>
      </c>
      <c r="F1006" s="126" t="s">
        <v>346</v>
      </c>
      <c r="G1006" s="125" t="s">
        <v>590</v>
      </c>
      <c r="H1006" s="126">
        <v>738908</v>
      </c>
      <c r="I1006" s="126">
        <v>478</v>
      </c>
      <c r="J1006" s="126">
        <v>512</v>
      </c>
      <c r="K1006" s="126">
        <v>2.3914463100000002E-2</v>
      </c>
      <c r="L1006" s="126">
        <f t="shared" si="30"/>
        <v>4.2027612254423405E-2</v>
      </c>
      <c r="M1006" s="126">
        <v>1</v>
      </c>
      <c r="N1006" s="126">
        <f t="shared" si="31"/>
        <v>4.2027612254423405E-2</v>
      </c>
    </row>
    <row r="1007" spans="1:14">
      <c r="A1007" s="125" t="s">
        <v>97</v>
      </c>
      <c r="B1007" s="125" t="s">
        <v>344</v>
      </c>
      <c r="C1007" s="125" t="s">
        <v>345</v>
      </c>
      <c r="D1007" s="125" t="s">
        <v>95</v>
      </c>
      <c r="E1007" s="126">
        <v>2.0150380000000001</v>
      </c>
      <c r="F1007" s="126" t="s">
        <v>346</v>
      </c>
      <c r="G1007" s="125" t="s">
        <v>590</v>
      </c>
      <c r="H1007" s="126">
        <v>738908</v>
      </c>
      <c r="I1007" s="126">
        <v>478</v>
      </c>
      <c r="J1007" s="126">
        <v>512</v>
      </c>
      <c r="K1007" s="126">
        <v>2.3914463100000002E-2</v>
      </c>
      <c r="L1007" s="126">
        <f t="shared" si="30"/>
        <v>4.8188551896097803E-2</v>
      </c>
      <c r="M1007" s="126">
        <v>1</v>
      </c>
      <c r="N1007" s="126">
        <f t="shared" si="31"/>
        <v>4.8188551896097803E-2</v>
      </c>
    </row>
    <row r="1008" spans="1:14">
      <c r="A1008" s="125" t="s">
        <v>97</v>
      </c>
      <c r="B1008" s="125" t="s">
        <v>344</v>
      </c>
      <c r="C1008" s="125" t="s">
        <v>345</v>
      </c>
      <c r="D1008" s="125" t="s">
        <v>96</v>
      </c>
      <c r="E1008" s="126">
        <v>0.3154883</v>
      </c>
      <c r="F1008" s="126" t="s">
        <v>346</v>
      </c>
      <c r="G1008" s="125" t="s">
        <v>590</v>
      </c>
      <c r="H1008" s="126">
        <v>738908</v>
      </c>
      <c r="I1008" s="126">
        <v>478</v>
      </c>
      <c r="J1008" s="126">
        <v>512</v>
      </c>
      <c r="K1008" s="126">
        <v>2.3914463100000002E-2</v>
      </c>
      <c r="L1008" s="126">
        <f t="shared" si="30"/>
        <v>7.5447333088317307E-3</v>
      </c>
      <c r="M1008" s="126">
        <v>1</v>
      </c>
      <c r="N1008" s="126">
        <f t="shared" si="31"/>
        <v>7.5447333088317307E-3</v>
      </c>
    </row>
    <row r="1009" spans="1:14">
      <c r="A1009" s="125" t="s">
        <v>97</v>
      </c>
      <c r="B1009" s="125" t="s">
        <v>347</v>
      </c>
      <c r="C1009" s="125" t="s">
        <v>348</v>
      </c>
      <c r="D1009" s="125" t="s">
        <v>95</v>
      </c>
      <c r="E1009" s="126">
        <v>3.7631329999999998E-2</v>
      </c>
      <c r="F1009" s="126" t="s">
        <v>346</v>
      </c>
      <c r="G1009" s="125" t="s">
        <v>590</v>
      </c>
      <c r="H1009" s="126">
        <v>738908</v>
      </c>
      <c r="I1009" s="126">
        <v>478</v>
      </c>
      <c r="J1009" s="126">
        <v>512</v>
      </c>
      <c r="K1009" s="126">
        <v>2.3914463100000002E-2</v>
      </c>
      <c r="L1009" s="126">
        <f t="shared" si="30"/>
        <v>8.99933052688923E-4</v>
      </c>
      <c r="M1009" s="126">
        <v>1</v>
      </c>
      <c r="N1009" s="126">
        <f t="shared" si="31"/>
        <v>8.99933052688923E-4</v>
      </c>
    </row>
    <row r="1010" spans="1:14">
      <c r="A1010" s="125" t="s">
        <v>97</v>
      </c>
      <c r="B1010" s="125" t="s">
        <v>347</v>
      </c>
      <c r="C1010" s="125" t="s">
        <v>348</v>
      </c>
      <c r="D1010" s="125" t="s">
        <v>96</v>
      </c>
      <c r="E1010" s="126">
        <v>0.13670969999999999</v>
      </c>
      <c r="F1010" s="126" t="s">
        <v>346</v>
      </c>
      <c r="G1010" s="125" t="s">
        <v>590</v>
      </c>
      <c r="H1010" s="126">
        <v>738908</v>
      </c>
      <c r="I1010" s="126">
        <v>478</v>
      </c>
      <c r="J1010" s="126">
        <v>512</v>
      </c>
      <c r="K1010" s="126">
        <v>2.3914463100000002E-2</v>
      </c>
      <c r="L1010" s="126">
        <f t="shared" si="30"/>
        <v>3.2693390760620698E-3</v>
      </c>
      <c r="M1010" s="126">
        <v>1</v>
      </c>
      <c r="N1010" s="126">
        <f t="shared" si="31"/>
        <v>3.2693390760620698E-3</v>
      </c>
    </row>
    <row r="1011" spans="1:14">
      <c r="A1011" s="125" t="s">
        <v>97</v>
      </c>
      <c r="B1011" s="125" t="s">
        <v>349</v>
      </c>
      <c r="C1011" s="125" t="s">
        <v>350</v>
      </c>
      <c r="D1011" s="125" t="s">
        <v>95</v>
      </c>
      <c r="E1011" s="126">
        <v>1.617032E-3</v>
      </c>
      <c r="F1011" s="126" t="s">
        <v>346</v>
      </c>
      <c r="G1011" s="125" t="s">
        <v>590</v>
      </c>
      <c r="H1011" s="126">
        <v>738908</v>
      </c>
      <c r="I1011" s="126">
        <v>478</v>
      </c>
      <c r="J1011" s="126">
        <v>512</v>
      </c>
      <c r="K1011" s="126">
        <v>2.3914463100000002E-2</v>
      </c>
      <c r="L1011" s="126">
        <f t="shared" si="30"/>
        <v>3.8670452095519205E-5</v>
      </c>
      <c r="M1011" s="126">
        <v>1</v>
      </c>
      <c r="N1011" s="126">
        <f t="shared" si="31"/>
        <v>3.8670452095519205E-5</v>
      </c>
    </row>
    <row r="1012" spans="1:14">
      <c r="A1012" s="125" t="s">
        <v>97</v>
      </c>
      <c r="B1012" s="125" t="s">
        <v>349</v>
      </c>
      <c r="C1012" s="125" t="s">
        <v>350</v>
      </c>
      <c r="D1012" s="125" t="s">
        <v>96</v>
      </c>
      <c r="E1012" s="126">
        <v>2.9092970000000001E-4</v>
      </c>
      <c r="F1012" s="126" t="s">
        <v>346</v>
      </c>
      <c r="G1012" s="125" t="s">
        <v>590</v>
      </c>
      <c r="H1012" s="126">
        <v>738908</v>
      </c>
      <c r="I1012" s="126">
        <v>478</v>
      </c>
      <c r="J1012" s="126">
        <v>512</v>
      </c>
      <c r="K1012" s="126">
        <v>2.3914463100000002E-2</v>
      </c>
      <c r="L1012" s="126">
        <f t="shared" si="30"/>
        <v>6.957427575344071E-6</v>
      </c>
      <c r="M1012" s="126">
        <v>1</v>
      </c>
      <c r="N1012" s="126">
        <f t="shared" si="31"/>
        <v>6.957427575344071E-6</v>
      </c>
    </row>
    <row r="1013" spans="1:14">
      <c r="A1013" s="125" t="s">
        <v>97</v>
      </c>
      <c r="B1013" s="125" t="s">
        <v>417</v>
      </c>
      <c r="C1013" s="125" t="s">
        <v>418</v>
      </c>
      <c r="D1013" s="125" t="s">
        <v>96</v>
      </c>
      <c r="E1013" s="126">
        <v>2.9775160000000001</v>
      </c>
      <c r="F1013" s="126" t="s">
        <v>199</v>
      </c>
      <c r="G1013" s="125" t="s">
        <v>582</v>
      </c>
      <c r="H1013" s="126">
        <v>738908</v>
      </c>
      <c r="I1013" s="126">
        <v>478</v>
      </c>
      <c r="J1013" s="126">
        <v>512</v>
      </c>
      <c r="K1013" s="126">
        <v>2.31757977E-2</v>
      </c>
      <c r="L1013" s="126">
        <f t="shared" si="30"/>
        <v>6.9006308464513208E-2</v>
      </c>
      <c r="M1013" s="126">
        <v>1</v>
      </c>
      <c r="N1013" s="126">
        <f t="shared" si="31"/>
        <v>6.9006308464513208E-2</v>
      </c>
    </row>
    <row r="1014" spans="1:14">
      <c r="A1014" s="125" t="s">
        <v>97</v>
      </c>
      <c r="B1014" s="125" t="s">
        <v>419</v>
      </c>
      <c r="C1014" s="125" t="s">
        <v>420</v>
      </c>
      <c r="D1014" s="125" t="s">
        <v>96</v>
      </c>
      <c r="E1014" s="126">
        <v>9.8038720000000001</v>
      </c>
      <c r="F1014" s="126" t="s">
        <v>199</v>
      </c>
      <c r="G1014" s="125" t="s">
        <v>582</v>
      </c>
      <c r="H1014" s="126">
        <v>738908</v>
      </c>
      <c r="I1014" s="126">
        <v>478</v>
      </c>
      <c r="J1014" s="126">
        <v>512</v>
      </c>
      <c r="K1014" s="126">
        <v>2.31757977E-2</v>
      </c>
      <c r="L1014" s="126">
        <f t="shared" si="30"/>
        <v>0.2272125541486944</v>
      </c>
      <c r="M1014" s="126">
        <v>1</v>
      </c>
      <c r="N1014" s="126">
        <f t="shared" si="31"/>
        <v>0.2272125541486944</v>
      </c>
    </row>
    <row r="1015" spans="1:14">
      <c r="A1015" s="125" t="s">
        <v>97</v>
      </c>
      <c r="B1015" s="125" t="s">
        <v>421</v>
      </c>
      <c r="C1015" s="125" t="s">
        <v>422</v>
      </c>
      <c r="D1015" s="125" t="s">
        <v>96</v>
      </c>
      <c r="E1015" s="126">
        <v>1.8878219999999999</v>
      </c>
      <c r="F1015" s="126" t="s">
        <v>199</v>
      </c>
      <c r="G1015" s="125" t="s">
        <v>582</v>
      </c>
      <c r="H1015" s="126">
        <v>738908</v>
      </c>
      <c r="I1015" s="126">
        <v>478</v>
      </c>
      <c r="J1015" s="126">
        <v>512</v>
      </c>
      <c r="K1015" s="126">
        <v>2.31757977E-2</v>
      </c>
      <c r="L1015" s="126">
        <f t="shared" si="30"/>
        <v>4.3751780765609399E-2</v>
      </c>
      <c r="M1015" s="126">
        <v>1</v>
      </c>
      <c r="N1015" s="126">
        <f t="shared" si="31"/>
        <v>4.3751780765609399E-2</v>
      </c>
    </row>
    <row r="1016" spans="1:14">
      <c r="A1016" s="125" t="s">
        <v>97</v>
      </c>
      <c r="B1016" s="125" t="s">
        <v>423</v>
      </c>
      <c r="C1016" s="125" t="s">
        <v>424</v>
      </c>
      <c r="D1016" s="125" t="s">
        <v>96</v>
      </c>
      <c r="E1016" s="126">
        <v>1.2772319999999999</v>
      </c>
      <c r="F1016" s="126" t="s">
        <v>199</v>
      </c>
      <c r="G1016" s="125" t="s">
        <v>582</v>
      </c>
      <c r="H1016" s="126">
        <v>738908</v>
      </c>
      <c r="I1016" s="126">
        <v>478</v>
      </c>
      <c r="J1016" s="126">
        <v>512</v>
      </c>
      <c r="K1016" s="126">
        <v>2.31757977E-2</v>
      </c>
      <c r="L1016" s="126">
        <f t="shared" si="30"/>
        <v>2.9600870447966398E-2</v>
      </c>
      <c r="M1016" s="126">
        <v>1</v>
      </c>
      <c r="N1016" s="126">
        <f t="shared" si="31"/>
        <v>2.9600870447966398E-2</v>
      </c>
    </row>
    <row r="1017" spans="1:14">
      <c r="A1017" s="125" t="s">
        <v>97</v>
      </c>
      <c r="B1017" s="125" t="s">
        <v>425</v>
      </c>
      <c r="C1017" s="125" t="s">
        <v>426</v>
      </c>
      <c r="D1017" s="125" t="s">
        <v>96</v>
      </c>
      <c r="E1017" s="126">
        <v>6.7910120000000004E-2</v>
      </c>
      <c r="F1017" s="126" t="s">
        <v>199</v>
      </c>
      <c r="G1017" s="125" t="s">
        <v>582</v>
      </c>
      <c r="H1017" s="126">
        <v>738908</v>
      </c>
      <c r="I1017" s="126">
        <v>478</v>
      </c>
      <c r="J1017" s="126">
        <v>512</v>
      </c>
      <c r="K1017" s="126">
        <v>2.31757977E-2</v>
      </c>
      <c r="L1017" s="126">
        <f t="shared" si="30"/>
        <v>1.573871202902724E-3</v>
      </c>
      <c r="M1017" s="126">
        <v>1</v>
      </c>
      <c r="N1017" s="126">
        <f t="shared" si="31"/>
        <v>1.573871202902724E-3</v>
      </c>
    </row>
    <row r="1018" spans="1:14">
      <c r="A1018" s="125" t="s">
        <v>97</v>
      </c>
      <c r="B1018" s="125" t="s">
        <v>427</v>
      </c>
      <c r="C1018" s="125" t="s">
        <v>428</v>
      </c>
      <c r="D1018" s="125" t="s">
        <v>96</v>
      </c>
      <c r="E1018" s="126">
        <v>155.9897</v>
      </c>
      <c r="F1018" s="126" t="s">
        <v>183</v>
      </c>
      <c r="G1018" s="125" t="s">
        <v>591</v>
      </c>
      <c r="H1018" s="126">
        <v>738908</v>
      </c>
      <c r="I1018" s="126">
        <v>478</v>
      </c>
      <c r="J1018" s="126">
        <v>512</v>
      </c>
      <c r="K1018" s="126">
        <v>1.1949671800000001E-2</v>
      </c>
      <c r="L1018" s="126">
        <f t="shared" si="30"/>
        <v>1.8640257191804601</v>
      </c>
      <c r="M1018" s="126">
        <v>1</v>
      </c>
      <c r="N1018" s="126">
        <f t="shared" si="31"/>
        <v>1.8640257191804601</v>
      </c>
    </row>
    <row r="1019" spans="1:14">
      <c r="A1019" s="125" t="s">
        <v>97</v>
      </c>
      <c r="B1019" s="125" t="s">
        <v>429</v>
      </c>
      <c r="C1019" s="125" t="s">
        <v>430</v>
      </c>
      <c r="D1019" s="125" t="s">
        <v>96</v>
      </c>
      <c r="E1019" s="126">
        <v>11.24872</v>
      </c>
      <c r="F1019" s="126" t="s">
        <v>190</v>
      </c>
      <c r="G1019" s="125" t="s">
        <v>583</v>
      </c>
      <c r="H1019" s="126">
        <v>738908</v>
      </c>
      <c r="I1019" s="126">
        <v>478</v>
      </c>
      <c r="J1019" s="126">
        <v>512</v>
      </c>
      <c r="K1019" s="126">
        <v>1.5773977099999999E-2</v>
      </c>
      <c r="L1019" s="126">
        <f t="shared" si="30"/>
        <v>0.17743705168431201</v>
      </c>
      <c r="M1019" s="126">
        <v>1</v>
      </c>
      <c r="N1019" s="126">
        <f t="shared" si="31"/>
        <v>0.17743705168431201</v>
      </c>
    </row>
    <row r="1020" spans="1:14">
      <c r="A1020" s="125" t="s">
        <v>97</v>
      </c>
      <c r="B1020" s="125" t="s">
        <v>431</v>
      </c>
      <c r="C1020" s="125" t="s">
        <v>432</v>
      </c>
      <c r="D1020" s="125" t="s">
        <v>96</v>
      </c>
      <c r="E1020" s="126">
        <v>26.770350000000001</v>
      </c>
      <c r="F1020" s="126" t="s">
        <v>433</v>
      </c>
      <c r="G1020" s="125" t="s">
        <v>592</v>
      </c>
      <c r="H1020" s="126">
        <v>738908</v>
      </c>
      <c r="I1020" s="126">
        <v>478</v>
      </c>
      <c r="J1020" s="126">
        <v>512</v>
      </c>
      <c r="K1020" s="126">
        <v>3.05088406915794E-3</v>
      </c>
      <c r="L1020" s="126">
        <f t="shared" si="30"/>
        <v>8.1673234340782261E-2</v>
      </c>
      <c r="M1020" s="126">
        <v>1</v>
      </c>
      <c r="N1020" s="126">
        <f t="shared" si="31"/>
        <v>8.1673234340782261E-2</v>
      </c>
    </row>
    <row r="1021" spans="1:14">
      <c r="A1021" s="125" t="s">
        <v>97</v>
      </c>
      <c r="B1021" s="125" t="s">
        <v>434</v>
      </c>
      <c r="C1021" s="125" t="s">
        <v>435</v>
      </c>
      <c r="D1021" s="125" t="s">
        <v>96</v>
      </c>
      <c r="E1021" s="126">
        <v>0.26962000000000003</v>
      </c>
      <c r="F1021" s="126" t="s">
        <v>199</v>
      </c>
      <c r="G1021" s="125" t="s">
        <v>582</v>
      </c>
      <c r="H1021" s="126">
        <v>738908</v>
      </c>
      <c r="I1021" s="126">
        <v>478</v>
      </c>
      <c r="J1021" s="126">
        <v>512</v>
      </c>
      <c r="K1021" s="126">
        <v>2.31757977E-2</v>
      </c>
      <c r="L1021" s="126">
        <f t="shared" si="30"/>
        <v>6.2486585758740011E-3</v>
      </c>
      <c r="M1021" s="126">
        <v>1</v>
      </c>
      <c r="N1021" s="126">
        <f t="shared" si="31"/>
        <v>6.2486585758740011E-3</v>
      </c>
    </row>
    <row r="1022" spans="1:14">
      <c r="A1022" s="125" t="s">
        <v>97</v>
      </c>
      <c r="B1022" s="125" t="s">
        <v>436</v>
      </c>
      <c r="C1022" s="125" t="s">
        <v>437</v>
      </c>
      <c r="D1022" s="125" t="s">
        <v>96</v>
      </c>
      <c r="E1022" s="126">
        <v>1.8863510000000001</v>
      </c>
      <c r="F1022" s="126" t="s">
        <v>199</v>
      </c>
      <c r="G1022" s="125" t="s">
        <v>582</v>
      </c>
      <c r="H1022" s="126">
        <v>738908</v>
      </c>
      <c r="I1022" s="126">
        <v>478</v>
      </c>
      <c r="J1022" s="126">
        <v>512</v>
      </c>
      <c r="K1022" s="126">
        <v>2.31757977E-2</v>
      </c>
      <c r="L1022" s="126">
        <f t="shared" si="30"/>
        <v>4.3717689167192701E-2</v>
      </c>
      <c r="M1022" s="126">
        <v>1</v>
      </c>
      <c r="N1022" s="126">
        <f t="shared" si="31"/>
        <v>4.3717689167192701E-2</v>
      </c>
    </row>
    <row r="1023" spans="1:14">
      <c r="A1023" s="125" t="s">
        <v>97</v>
      </c>
      <c r="B1023" s="125" t="s">
        <v>438</v>
      </c>
      <c r="C1023" s="125" t="s">
        <v>439</v>
      </c>
      <c r="D1023" s="125" t="s">
        <v>96</v>
      </c>
      <c r="E1023" s="126">
        <v>0.33012000000000002</v>
      </c>
      <c r="F1023" s="126" t="s">
        <v>199</v>
      </c>
      <c r="G1023" s="125" t="s">
        <v>582</v>
      </c>
      <c r="H1023" s="126">
        <v>738908</v>
      </c>
      <c r="I1023" s="126">
        <v>478</v>
      </c>
      <c r="J1023" s="126">
        <v>512</v>
      </c>
      <c r="K1023" s="126">
        <v>2.31757977E-2</v>
      </c>
      <c r="L1023" s="126">
        <f t="shared" si="30"/>
        <v>7.6507943367240009E-3</v>
      </c>
      <c r="M1023" s="126">
        <v>1</v>
      </c>
      <c r="N1023" s="126">
        <f t="shared" si="31"/>
        <v>7.6507943367240009E-3</v>
      </c>
    </row>
    <row r="1024" spans="1:14">
      <c r="A1024" s="125" t="s">
        <v>97</v>
      </c>
      <c r="B1024" s="125" t="s">
        <v>440</v>
      </c>
      <c r="C1024" s="125" t="s">
        <v>441</v>
      </c>
      <c r="D1024" s="125" t="s">
        <v>96</v>
      </c>
      <c r="E1024" s="126">
        <v>2.6739299999999999</v>
      </c>
      <c r="F1024" s="126" t="s">
        <v>199</v>
      </c>
      <c r="G1024" s="125" t="s">
        <v>582</v>
      </c>
      <c r="H1024" s="126">
        <v>738908</v>
      </c>
      <c r="I1024" s="126">
        <v>478</v>
      </c>
      <c r="J1024" s="126">
        <v>512</v>
      </c>
      <c r="K1024" s="126">
        <v>2.31757977E-2</v>
      </c>
      <c r="L1024" s="126">
        <f t="shared" si="30"/>
        <v>6.1970460743961002E-2</v>
      </c>
      <c r="M1024" s="126">
        <v>1</v>
      </c>
      <c r="N1024" s="126">
        <f t="shared" si="31"/>
        <v>6.1970460743961002E-2</v>
      </c>
    </row>
    <row r="1025" spans="1:14">
      <c r="A1025" s="125" t="s">
        <v>97</v>
      </c>
      <c r="B1025" s="125" t="s">
        <v>442</v>
      </c>
      <c r="C1025" s="125" t="s">
        <v>443</v>
      </c>
      <c r="D1025" s="125" t="s">
        <v>96</v>
      </c>
      <c r="E1025" s="126">
        <v>7.7139330000000006E-2</v>
      </c>
      <c r="F1025" s="126" t="s">
        <v>199</v>
      </c>
      <c r="G1025" s="125" t="s">
        <v>582</v>
      </c>
      <c r="H1025" s="126">
        <v>738908</v>
      </c>
      <c r="I1025" s="126">
        <v>478</v>
      </c>
      <c r="J1025" s="126">
        <v>512</v>
      </c>
      <c r="K1025" s="126">
        <v>2.31757977E-2</v>
      </c>
      <c r="L1025" s="126">
        <f t="shared" si="30"/>
        <v>1.7877655067935411E-3</v>
      </c>
      <c r="M1025" s="126">
        <v>1</v>
      </c>
      <c r="N1025" s="126">
        <f t="shared" si="31"/>
        <v>1.7877655067935411E-3</v>
      </c>
    </row>
    <row r="1026" spans="1:14">
      <c r="A1026" s="125" t="s">
        <v>97</v>
      </c>
      <c r="B1026" s="125" t="s">
        <v>444</v>
      </c>
      <c r="C1026" s="125" t="s">
        <v>445</v>
      </c>
      <c r="D1026" s="125" t="s">
        <v>96</v>
      </c>
      <c r="E1026" s="126">
        <v>1.2987649999999999</v>
      </c>
      <c r="F1026" s="126" t="s">
        <v>199</v>
      </c>
      <c r="G1026" s="125" t="s">
        <v>582</v>
      </c>
      <c r="H1026" s="126">
        <v>738908</v>
      </c>
      <c r="I1026" s="126">
        <v>478</v>
      </c>
      <c r="J1026" s="126">
        <v>512</v>
      </c>
      <c r="K1026" s="126">
        <v>2.31757977E-2</v>
      </c>
      <c r="L1026" s="126">
        <f t="shared" si="30"/>
        <v>3.0099914899840499E-2</v>
      </c>
      <c r="M1026" s="126">
        <v>1</v>
      </c>
      <c r="N1026" s="126">
        <f t="shared" si="31"/>
        <v>3.0099914899840499E-2</v>
      </c>
    </row>
    <row r="1027" spans="1:14">
      <c r="A1027" s="125" t="s">
        <v>97</v>
      </c>
      <c r="B1027" s="125" t="s">
        <v>446</v>
      </c>
      <c r="C1027" s="125" t="s">
        <v>447</v>
      </c>
      <c r="D1027" s="125" t="s">
        <v>96</v>
      </c>
      <c r="E1027" s="126">
        <v>48.677639999999997</v>
      </c>
      <c r="F1027" s="126" t="s">
        <v>199</v>
      </c>
      <c r="G1027" s="125" t="s">
        <v>582</v>
      </c>
      <c r="H1027" s="126">
        <v>738908</v>
      </c>
      <c r="I1027" s="126">
        <v>478</v>
      </c>
      <c r="J1027" s="126">
        <v>512</v>
      </c>
      <c r="K1027" s="126">
        <v>2.31757977E-2</v>
      </c>
      <c r="L1027" s="126">
        <f t="shared" si="30"/>
        <v>1.1281431371534278</v>
      </c>
      <c r="M1027" s="126">
        <v>1</v>
      </c>
      <c r="N1027" s="126">
        <f t="shared" si="31"/>
        <v>1.1281431371534278</v>
      </c>
    </row>
    <row r="1028" spans="1:14">
      <c r="A1028" s="125" t="s">
        <v>97</v>
      </c>
      <c r="B1028" s="125" t="s">
        <v>448</v>
      </c>
      <c r="C1028" s="125" t="s">
        <v>449</v>
      </c>
      <c r="D1028" s="125" t="s">
        <v>96</v>
      </c>
      <c r="E1028" s="126">
        <v>23.232510000000001</v>
      </c>
      <c r="F1028" s="126" t="s">
        <v>199</v>
      </c>
      <c r="G1028" s="125" t="s">
        <v>582</v>
      </c>
      <c r="H1028" s="126">
        <v>738908</v>
      </c>
      <c r="I1028" s="126">
        <v>478</v>
      </c>
      <c r="J1028" s="126">
        <v>512</v>
      </c>
      <c r="K1028" s="126">
        <v>2.31757977E-2</v>
      </c>
      <c r="L1028" s="126">
        <f t="shared" ref="L1028:L1091" si="32">E1028*K1028</f>
        <v>0.53843195182322701</v>
      </c>
      <c r="M1028" s="126">
        <v>1</v>
      </c>
      <c r="N1028" s="126">
        <f t="shared" ref="N1028:N1091" si="33">L1028*M1028</f>
        <v>0.53843195182322701</v>
      </c>
    </row>
    <row r="1029" spans="1:14">
      <c r="A1029" s="125" t="s">
        <v>97</v>
      </c>
      <c r="B1029" s="125" t="s">
        <v>450</v>
      </c>
      <c r="C1029" s="125" t="s">
        <v>451</v>
      </c>
      <c r="D1029" s="125" t="s">
        <v>96</v>
      </c>
      <c r="E1029" s="126">
        <v>15.837809999999999</v>
      </c>
      <c r="F1029" s="126" t="s">
        <v>199</v>
      </c>
      <c r="G1029" s="125" t="s">
        <v>582</v>
      </c>
      <c r="H1029" s="126">
        <v>738908</v>
      </c>
      <c r="I1029" s="126">
        <v>478</v>
      </c>
      <c r="J1029" s="126">
        <v>512</v>
      </c>
      <c r="K1029" s="126">
        <v>2.31757977E-2</v>
      </c>
      <c r="L1029" s="126">
        <f t="shared" si="32"/>
        <v>0.36705388057103699</v>
      </c>
      <c r="M1029" s="126">
        <v>1</v>
      </c>
      <c r="N1029" s="126">
        <f t="shared" si="33"/>
        <v>0.36705388057103699</v>
      </c>
    </row>
    <row r="1030" spans="1:14">
      <c r="A1030" s="125" t="s">
        <v>97</v>
      </c>
      <c r="B1030" s="125" t="s">
        <v>452</v>
      </c>
      <c r="C1030" s="125" t="s">
        <v>453</v>
      </c>
      <c r="D1030" s="125" t="s">
        <v>96</v>
      </c>
      <c r="E1030" s="126">
        <v>0.43803999999999998</v>
      </c>
      <c r="F1030" s="126" t="s">
        <v>199</v>
      </c>
      <c r="G1030" s="125" t="s">
        <v>582</v>
      </c>
      <c r="H1030" s="126">
        <v>738908</v>
      </c>
      <c r="I1030" s="126">
        <v>478</v>
      </c>
      <c r="J1030" s="126">
        <v>512</v>
      </c>
      <c r="K1030" s="126">
        <v>2.31757977E-2</v>
      </c>
      <c r="L1030" s="126">
        <f t="shared" si="32"/>
        <v>1.0151926424508E-2</v>
      </c>
      <c r="M1030" s="126">
        <v>1</v>
      </c>
      <c r="N1030" s="126">
        <f t="shared" si="33"/>
        <v>1.0151926424508E-2</v>
      </c>
    </row>
    <row r="1031" spans="1:14">
      <c r="A1031" s="125" t="s">
        <v>97</v>
      </c>
      <c r="B1031" s="125" t="s">
        <v>454</v>
      </c>
      <c r="C1031" s="125" t="s">
        <v>455</v>
      </c>
      <c r="D1031" s="125" t="s">
        <v>96</v>
      </c>
      <c r="E1031" s="126">
        <v>61.162500000000001</v>
      </c>
      <c r="F1031" s="126" t="s">
        <v>199</v>
      </c>
      <c r="G1031" s="125" t="s">
        <v>582</v>
      </c>
      <c r="H1031" s="126">
        <v>738908</v>
      </c>
      <c r="I1031" s="126">
        <v>478</v>
      </c>
      <c r="J1031" s="126">
        <v>512</v>
      </c>
      <c r="K1031" s="126">
        <v>2.31757977E-2</v>
      </c>
      <c r="L1031" s="126">
        <f t="shared" si="32"/>
        <v>1.4174897268262501</v>
      </c>
      <c r="M1031" s="126">
        <v>1</v>
      </c>
      <c r="N1031" s="126">
        <f t="shared" si="33"/>
        <v>1.4174897268262501</v>
      </c>
    </row>
    <row r="1032" spans="1:14">
      <c r="A1032" s="125" t="s">
        <v>97</v>
      </c>
      <c r="B1032" s="125" t="s">
        <v>456</v>
      </c>
      <c r="C1032" s="125" t="s">
        <v>457</v>
      </c>
      <c r="D1032" s="125" t="s">
        <v>96</v>
      </c>
      <c r="E1032" s="126">
        <v>4.4252399999999996</v>
      </c>
      <c r="F1032" s="126" t="s">
        <v>458</v>
      </c>
      <c r="G1032" s="125" t="s">
        <v>593</v>
      </c>
      <c r="H1032" s="126">
        <v>738908</v>
      </c>
      <c r="I1032" s="126">
        <v>478</v>
      </c>
      <c r="J1032" s="126">
        <v>512</v>
      </c>
      <c r="K1032" s="126">
        <v>3.7006823600000002E-2</v>
      </c>
      <c r="L1032" s="126">
        <f t="shared" si="32"/>
        <v>0.16376407606766399</v>
      </c>
      <c r="M1032" s="126">
        <v>1</v>
      </c>
      <c r="N1032" s="126">
        <f t="shared" si="33"/>
        <v>0.16376407606766399</v>
      </c>
    </row>
    <row r="1033" spans="1:14">
      <c r="A1033" s="125" t="s">
        <v>97</v>
      </c>
      <c r="B1033" s="125" t="s">
        <v>459</v>
      </c>
      <c r="C1033" s="125" t="s">
        <v>460</v>
      </c>
      <c r="D1033" s="125" t="s">
        <v>96</v>
      </c>
      <c r="E1033" s="126">
        <v>315.29840000000002</v>
      </c>
      <c r="F1033" s="126" t="s">
        <v>458</v>
      </c>
      <c r="G1033" s="125" t="s">
        <v>593</v>
      </c>
      <c r="H1033" s="126">
        <v>738908</v>
      </c>
      <c r="I1033" s="126">
        <v>478</v>
      </c>
      <c r="J1033" s="126">
        <v>512</v>
      </c>
      <c r="K1033" s="126">
        <v>3.7006823600000002E-2</v>
      </c>
      <c r="L1033" s="126">
        <f t="shared" si="32"/>
        <v>11.66819227016224</v>
      </c>
      <c r="M1033" s="126">
        <v>1</v>
      </c>
      <c r="N1033" s="126">
        <f t="shared" si="33"/>
        <v>11.66819227016224</v>
      </c>
    </row>
    <row r="1034" spans="1:14">
      <c r="A1034" s="125" t="s">
        <v>97</v>
      </c>
      <c r="B1034" s="125" t="s">
        <v>461</v>
      </c>
      <c r="C1034" s="125" t="s">
        <v>462</v>
      </c>
      <c r="D1034" s="125" t="s">
        <v>96</v>
      </c>
      <c r="E1034" s="126">
        <v>237.85659999999999</v>
      </c>
      <c r="F1034" s="126" t="s">
        <v>458</v>
      </c>
      <c r="G1034" s="125" t="s">
        <v>593</v>
      </c>
      <c r="H1034" s="126">
        <v>738908</v>
      </c>
      <c r="I1034" s="126">
        <v>478</v>
      </c>
      <c r="J1034" s="126">
        <v>512</v>
      </c>
      <c r="K1034" s="126">
        <v>3.7006823600000002E-2</v>
      </c>
      <c r="L1034" s="126">
        <f t="shared" si="32"/>
        <v>8.8023172382957604</v>
      </c>
      <c r="M1034" s="126">
        <v>1</v>
      </c>
      <c r="N1034" s="126">
        <f t="shared" si="33"/>
        <v>8.8023172382957604</v>
      </c>
    </row>
    <row r="1035" spans="1:14">
      <c r="A1035" s="125" t="s">
        <v>97</v>
      </c>
      <c r="B1035" s="125" t="s">
        <v>463</v>
      </c>
      <c r="C1035" s="125" t="s">
        <v>464</v>
      </c>
      <c r="D1035" s="125" t="s">
        <v>96</v>
      </c>
      <c r="E1035" s="126">
        <v>32.082990000000002</v>
      </c>
      <c r="F1035" s="126" t="s">
        <v>458</v>
      </c>
      <c r="G1035" s="125" t="s">
        <v>593</v>
      </c>
      <c r="H1035" s="126">
        <v>738908</v>
      </c>
      <c r="I1035" s="126">
        <v>478</v>
      </c>
      <c r="J1035" s="126">
        <v>512</v>
      </c>
      <c r="K1035" s="126">
        <v>3.7006823600000002E-2</v>
      </c>
      <c r="L1035" s="126">
        <f t="shared" si="32"/>
        <v>1.1872895514905641</v>
      </c>
      <c r="M1035" s="126">
        <v>1</v>
      </c>
      <c r="N1035" s="126">
        <f t="shared" si="33"/>
        <v>1.1872895514905641</v>
      </c>
    </row>
    <row r="1036" spans="1:14">
      <c r="A1036" s="125" t="s">
        <v>97</v>
      </c>
      <c r="B1036" s="125" t="s">
        <v>465</v>
      </c>
      <c r="C1036" s="125" t="s">
        <v>466</v>
      </c>
      <c r="D1036" s="125" t="s">
        <v>96</v>
      </c>
      <c r="E1036" s="126">
        <v>315.29840000000002</v>
      </c>
      <c r="F1036" s="126" t="s">
        <v>458</v>
      </c>
      <c r="G1036" s="125" t="s">
        <v>593</v>
      </c>
      <c r="H1036" s="126">
        <v>738908</v>
      </c>
      <c r="I1036" s="126">
        <v>478</v>
      </c>
      <c r="J1036" s="126">
        <v>512</v>
      </c>
      <c r="K1036" s="126">
        <v>3.7006823600000002E-2</v>
      </c>
      <c r="L1036" s="126">
        <f t="shared" si="32"/>
        <v>11.66819227016224</v>
      </c>
      <c r="M1036" s="126">
        <v>1</v>
      </c>
      <c r="N1036" s="126">
        <f t="shared" si="33"/>
        <v>11.66819227016224</v>
      </c>
    </row>
    <row r="1037" spans="1:14">
      <c r="A1037" s="125" t="s">
        <v>97</v>
      </c>
      <c r="B1037" s="125" t="s">
        <v>467</v>
      </c>
      <c r="C1037" s="125" t="s">
        <v>468</v>
      </c>
      <c r="D1037" s="125" t="s">
        <v>96</v>
      </c>
      <c r="E1037" s="126">
        <v>203.56100000000001</v>
      </c>
      <c r="F1037" s="126" t="s">
        <v>458</v>
      </c>
      <c r="G1037" s="125" t="s">
        <v>593</v>
      </c>
      <c r="H1037" s="126">
        <v>738908</v>
      </c>
      <c r="I1037" s="126">
        <v>478</v>
      </c>
      <c r="J1037" s="126">
        <v>512</v>
      </c>
      <c r="K1037" s="126">
        <v>3.7006823600000002E-2</v>
      </c>
      <c r="L1037" s="126">
        <f t="shared" si="32"/>
        <v>7.5331460188396004</v>
      </c>
      <c r="M1037" s="126">
        <v>1</v>
      </c>
      <c r="N1037" s="126">
        <f t="shared" si="33"/>
        <v>7.5331460188396004</v>
      </c>
    </row>
    <row r="1038" spans="1:14">
      <c r="A1038" s="125" t="s">
        <v>97</v>
      </c>
      <c r="B1038" s="125" t="s">
        <v>469</v>
      </c>
      <c r="C1038" s="125" t="s">
        <v>470</v>
      </c>
      <c r="D1038" s="125" t="s">
        <v>96</v>
      </c>
      <c r="E1038" s="126">
        <v>8.8504799999999992</v>
      </c>
      <c r="F1038" s="126" t="s">
        <v>458</v>
      </c>
      <c r="G1038" s="125" t="s">
        <v>593</v>
      </c>
      <c r="H1038" s="126">
        <v>738908</v>
      </c>
      <c r="I1038" s="126">
        <v>478</v>
      </c>
      <c r="J1038" s="126">
        <v>512</v>
      </c>
      <c r="K1038" s="126">
        <v>3.7006823600000002E-2</v>
      </c>
      <c r="L1038" s="126">
        <f t="shared" si="32"/>
        <v>0.32752815213532799</v>
      </c>
      <c r="M1038" s="126">
        <v>1</v>
      </c>
      <c r="N1038" s="126">
        <f t="shared" si="33"/>
        <v>0.32752815213532799</v>
      </c>
    </row>
    <row r="1039" spans="1:14">
      <c r="A1039" s="125" t="s">
        <v>97</v>
      </c>
      <c r="B1039" s="125" t="s">
        <v>471</v>
      </c>
      <c r="C1039" s="125" t="s">
        <v>472</v>
      </c>
      <c r="D1039" s="125" t="s">
        <v>96</v>
      </c>
      <c r="E1039" s="126">
        <v>4.4252399999999996</v>
      </c>
      <c r="F1039" s="126" t="s">
        <v>458</v>
      </c>
      <c r="G1039" s="125" t="s">
        <v>593</v>
      </c>
      <c r="H1039" s="126">
        <v>738908</v>
      </c>
      <c r="I1039" s="126">
        <v>478</v>
      </c>
      <c r="J1039" s="126">
        <v>512</v>
      </c>
      <c r="K1039" s="126">
        <v>3.7006823600000002E-2</v>
      </c>
      <c r="L1039" s="126">
        <f t="shared" si="32"/>
        <v>0.16376407606766399</v>
      </c>
      <c r="M1039" s="126">
        <v>1</v>
      </c>
      <c r="N1039" s="126">
        <f t="shared" si="33"/>
        <v>0.16376407606766399</v>
      </c>
    </row>
    <row r="1040" spans="1:14">
      <c r="A1040" s="125" t="s">
        <v>97</v>
      </c>
      <c r="B1040" s="125" t="s">
        <v>473</v>
      </c>
      <c r="C1040" s="125" t="s">
        <v>474</v>
      </c>
      <c r="D1040" s="125" t="s">
        <v>96</v>
      </c>
      <c r="E1040" s="126">
        <v>8.7370110000000007</v>
      </c>
      <c r="F1040" s="126" t="s">
        <v>475</v>
      </c>
      <c r="G1040" s="125" t="s">
        <v>594</v>
      </c>
      <c r="H1040" s="126">
        <v>738908</v>
      </c>
      <c r="I1040" s="126">
        <v>478</v>
      </c>
      <c r="J1040" s="126">
        <v>512</v>
      </c>
      <c r="K1040" s="126">
        <v>3.21597375E-2</v>
      </c>
      <c r="L1040" s="126">
        <f t="shared" si="32"/>
        <v>0.28097998029461252</v>
      </c>
      <c r="M1040" s="126">
        <v>1</v>
      </c>
      <c r="N1040" s="126">
        <f t="shared" si="33"/>
        <v>0.28097998029461252</v>
      </c>
    </row>
    <row r="1041" spans="1:14">
      <c r="A1041" s="125" t="s">
        <v>97</v>
      </c>
      <c r="B1041" s="125" t="s">
        <v>476</v>
      </c>
      <c r="C1041" s="125" t="s">
        <v>477</v>
      </c>
      <c r="D1041" s="125" t="s">
        <v>96</v>
      </c>
      <c r="E1041" s="126">
        <v>225.834</v>
      </c>
      <c r="F1041" s="126" t="s">
        <v>475</v>
      </c>
      <c r="G1041" s="125" t="s">
        <v>594</v>
      </c>
      <c r="H1041" s="126">
        <v>738908</v>
      </c>
      <c r="I1041" s="126">
        <v>478</v>
      </c>
      <c r="J1041" s="126">
        <v>512</v>
      </c>
      <c r="K1041" s="126">
        <v>3.21597375E-2</v>
      </c>
      <c r="L1041" s="126">
        <f t="shared" si="32"/>
        <v>7.2627621585750006</v>
      </c>
      <c r="M1041" s="126">
        <v>1</v>
      </c>
      <c r="N1041" s="126">
        <f t="shared" si="33"/>
        <v>7.2627621585750006</v>
      </c>
    </row>
    <row r="1042" spans="1:14">
      <c r="A1042" s="125" t="s">
        <v>97</v>
      </c>
      <c r="B1042" s="125" t="s">
        <v>478</v>
      </c>
      <c r="C1042" s="125" t="s">
        <v>479</v>
      </c>
      <c r="D1042" s="125" t="s">
        <v>96</v>
      </c>
      <c r="E1042" s="126">
        <v>77.501840000000001</v>
      </c>
      <c r="F1042" s="126" t="s">
        <v>475</v>
      </c>
      <c r="G1042" s="125" t="s">
        <v>594</v>
      </c>
      <c r="H1042" s="126">
        <v>738908</v>
      </c>
      <c r="I1042" s="126">
        <v>478</v>
      </c>
      <c r="J1042" s="126">
        <v>512</v>
      </c>
      <c r="K1042" s="126">
        <v>3.21597375E-2</v>
      </c>
      <c r="L1042" s="126">
        <f t="shared" si="32"/>
        <v>2.492438830167</v>
      </c>
      <c r="M1042" s="126">
        <v>1</v>
      </c>
      <c r="N1042" s="126">
        <f t="shared" si="33"/>
        <v>2.492438830167</v>
      </c>
    </row>
    <row r="1043" spans="1:14">
      <c r="A1043" s="125" t="s">
        <v>97</v>
      </c>
      <c r="B1043" s="125" t="s">
        <v>480</v>
      </c>
      <c r="C1043" s="125" t="s">
        <v>481</v>
      </c>
      <c r="D1043" s="125" t="s">
        <v>96</v>
      </c>
      <c r="E1043" s="126">
        <v>64.656499999999994</v>
      </c>
      <c r="F1043" s="126" t="s">
        <v>273</v>
      </c>
      <c r="G1043" s="125" t="s">
        <v>595</v>
      </c>
      <c r="H1043" s="126">
        <v>738908</v>
      </c>
      <c r="I1043" s="126">
        <v>478</v>
      </c>
      <c r="J1043" s="126">
        <v>512</v>
      </c>
      <c r="K1043" s="126">
        <v>2.4306846E-3</v>
      </c>
      <c r="L1043" s="126">
        <f t="shared" si="32"/>
        <v>0.15715955883989999</v>
      </c>
      <c r="M1043" s="126">
        <v>1</v>
      </c>
      <c r="N1043" s="126">
        <f t="shared" si="33"/>
        <v>0.15715955883989999</v>
      </c>
    </row>
    <row r="1044" spans="1:14">
      <c r="A1044" s="125" t="s">
        <v>97</v>
      </c>
      <c r="B1044" s="125" t="s">
        <v>482</v>
      </c>
      <c r="C1044" s="125" t="s">
        <v>483</v>
      </c>
      <c r="D1044" s="125" t="s">
        <v>96</v>
      </c>
      <c r="E1044" s="126">
        <v>2.733298</v>
      </c>
      <c r="F1044" s="126" t="s">
        <v>484</v>
      </c>
      <c r="G1044" s="125" t="s">
        <v>596</v>
      </c>
      <c r="H1044" s="126">
        <v>738908</v>
      </c>
      <c r="I1044" s="126">
        <v>478</v>
      </c>
      <c r="J1044" s="126">
        <v>512</v>
      </c>
      <c r="K1044" s="126">
        <v>7.6437218999999999E-3</v>
      </c>
      <c r="L1044" s="126">
        <f t="shared" si="32"/>
        <v>2.0892569781826201E-2</v>
      </c>
      <c r="M1044" s="126">
        <v>1</v>
      </c>
      <c r="N1044" s="126">
        <f t="shared" si="33"/>
        <v>2.0892569781826201E-2</v>
      </c>
    </row>
    <row r="1045" spans="1:14">
      <c r="A1045" s="125" t="s">
        <v>97</v>
      </c>
      <c r="B1045" s="125" t="s">
        <v>485</v>
      </c>
      <c r="C1045" s="125" t="s">
        <v>486</v>
      </c>
      <c r="D1045" s="125" t="s">
        <v>96</v>
      </c>
      <c r="E1045" s="126">
        <v>3.066875</v>
      </c>
      <c r="F1045" s="126" t="s">
        <v>484</v>
      </c>
      <c r="G1045" s="125" t="s">
        <v>596</v>
      </c>
      <c r="H1045" s="126">
        <v>738908</v>
      </c>
      <c r="I1045" s="126">
        <v>478</v>
      </c>
      <c r="J1045" s="126">
        <v>512</v>
      </c>
      <c r="K1045" s="126">
        <v>7.6437218999999999E-3</v>
      </c>
      <c r="L1045" s="126">
        <f t="shared" si="32"/>
        <v>2.34423396020625E-2</v>
      </c>
      <c r="M1045" s="126">
        <v>1</v>
      </c>
      <c r="N1045" s="126">
        <f t="shared" si="33"/>
        <v>2.34423396020625E-2</v>
      </c>
    </row>
    <row r="1046" spans="1:14">
      <c r="A1046" s="125" t="s">
        <v>97</v>
      </c>
      <c r="B1046" s="125" t="s">
        <v>487</v>
      </c>
      <c r="C1046" s="125" t="s">
        <v>488</v>
      </c>
      <c r="D1046" s="125" t="s">
        <v>96</v>
      </c>
      <c r="E1046" s="126">
        <v>0.57938750000000006</v>
      </c>
      <c r="F1046" s="126" t="s">
        <v>489</v>
      </c>
      <c r="G1046" s="125" t="s">
        <v>597</v>
      </c>
      <c r="H1046" s="126">
        <v>738908</v>
      </c>
      <c r="I1046" s="126">
        <v>478</v>
      </c>
      <c r="J1046" s="126">
        <v>512</v>
      </c>
      <c r="K1046" s="126">
        <v>3.9073777268314597E-3</v>
      </c>
      <c r="L1046" s="126">
        <f t="shared" si="32"/>
        <v>2.2638858127045627E-3</v>
      </c>
      <c r="M1046" s="126">
        <v>1</v>
      </c>
      <c r="N1046" s="126">
        <f t="shared" si="33"/>
        <v>2.2638858127045627E-3</v>
      </c>
    </row>
    <row r="1047" spans="1:14">
      <c r="A1047" s="125" t="s">
        <v>97</v>
      </c>
      <c r="B1047" s="125" t="s">
        <v>490</v>
      </c>
      <c r="C1047" s="125" t="s">
        <v>491</v>
      </c>
      <c r="D1047" s="125" t="s">
        <v>96</v>
      </c>
      <c r="E1047" s="126">
        <v>0.17717849999999999</v>
      </c>
      <c r="F1047" s="126" t="s">
        <v>199</v>
      </c>
      <c r="G1047" s="125" t="s">
        <v>582</v>
      </c>
      <c r="H1047" s="126">
        <v>738908</v>
      </c>
      <c r="I1047" s="126">
        <v>478</v>
      </c>
      <c r="J1047" s="126">
        <v>512</v>
      </c>
      <c r="K1047" s="126">
        <v>2.31757977E-2</v>
      </c>
      <c r="L1047" s="126">
        <f t="shared" si="32"/>
        <v>4.1062530727894496E-3</v>
      </c>
      <c r="M1047" s="126">
        <v>1</v>
      </c>
      <c r="N1047" s="126">
        <f t="shared" si="33"/>
        <v>4.1062530727894496E-3</v>
      </c>
    </row>
    <row r="1048" spans="1:14">
      <c r="A1048" s="125" t="s">
        <v>97</v>
      </c>
      <c r="B1048" s="125" t="s">
        <v>492</v>
      </c>
      <c r="C1048" s="125" t="s">
        <v>493</v>
      </c>
      <c r="D1048" s="125" t="s">
        <v>96</v>
      </c>
      <c r="E1048" s="126">
        <v>0.1453257</v>
      </c>
      <c r="F1048" s="126" t="s">
        <v>199</v>
      </c>
      <c r="G1048" s="125" t="s">
        <v>582</v>
      </c>
      <c r="H1048" s="126">
        <v>738908</v>
      </c>
      <c r="I1048" s="126">
        <v>478</v>
      </c>
      <c r="J1048" s="126">
        <v>512</v>
      </c>
      <c r="K1048" s="126">
        <v>2.31757977E-2</v>
      </c>
      <c r="L1048" s="126">
        <f t="shared" si="32"/>
        <v>3.3680390238108901E-3</v>
      </c>
      <c r="M1048" s="126">
        <v>1</v>
      </c>
      <c r="N1048" s="126">
        <f t="shared" si="33"/>
        <v>3.3680390238108901E-3</v>
      </c>
    </row>
    <row r="1049" spans="1:14">
      <c r="A1049" s="125" t="s">
        <v>97</v>
      </c>
      <c r="B1049" s="125" t="s">
        <v>494</v>
      </c>
      <c r="C1049" s="125" t="s">
        <v>495</v>
      </c>
      <c r="D1049" s="125" t="s">
        <v>96</v>
      </c>
      <c r="E1049" s="126">
        <v>2.476251</v>
      </c>
      <c r="F1049" s="126" t="s">
        <v>489</v>
      </c>
      <c r="G1049" s="125" t="s">
        <v>597</v>
      </c>
      <c r="H1049" s="126">
        <v>738908</v>
      </c>
      <c r="I1049" s="126">
        <v>478</v>
      </c>
      <c r="J1049" s="126">
        <v>512</v>
      </c>
      <c r="K1049" s="126">
        <v>3.9073777268314597E-3</v>
      </c>
      <c r="L1049" s="126">
        <f t="shared" si="32"/>
        <v>9.6756480034441289E-3</v>
      </c>
      <c r="M1049" s="126">
        <v>1</v>
      </c>
      <c r="N1049" s="126">
        <f t="shared" si="33"/>
        <v>9.6756480034441289E-3</v>
      </c>
    </row>
    <row r="1050" spans="1:14">
      <c r="A1050" s="125" t="s">
        <v>97</v>
      </c>
      <c r="B1050" s="125" t="s">
        <v>507</v>
      </c>
      <c r="C1050" s="125" t="s">
        <v>508</v>
      </c>
      <c r="D1050" s="125" t="s">
        <v>96</v>
      </c>
      <c r="E1050" s="126">
        <v>2.698089</v>
      </c>
      <c r="F1050" s="126" t="s">
        <v>509</v>
      </c>
      <c r="G1050" s="125" t="s">
        <v>600</v>
      </c>
      <c r="H1050" s="126">
        <v>738908</v>
      </c>
      <c r="I1050" s="126">
        <v>478</v>
      </c>
      <c r="J1050" s="126">
        <v>512</v>
      </c>
      <c r="K1050" s="126">
        <v>9.9757493243040497E-3</v>
      </c>
      <c r="L1050" s="126">
        <f t="shared" si="32"/>
        <v>2.6915459518662189E-2</v>
      </c>
      <c r="M1050" s="126">
        <v>1</v>
      </c>
      <c r="N1050" s="126">
        <f t="shared" si="33"/>
        <v>2.6915459518662189E-2</v>
      </c>
    </row>
    <row r="1051" spans="1:14">
      <c r="A1051" s="125" t="s">
        <v>97</v>
      </c>
      <c r="B1051" s="125" t="s">
        <v>510</v>
      </c>
      <c r="C1051" s="125" t="s">
        <v>511</v>
      </c>
      <c r="D1051" s="125" t="s">
        <v>95</v>
      </c>
      <c r="E1051" s="126">
        <v>10.79668</v>
      </c>
      <c r="F1051" s="126" t="s">
        <v>183</v>
      </c>
      <c r="G1051" s="125" t="s">
        <v>591</v>
      </c>
      <c r="H1051" s="126">
        <v>738908</v>
      </c>
      <c r="I1051" s="126">
        <v>478</v>
      </c>
      <c r="J1051" s="126">
        <v>512</v>
      </c>
      <c r="K1051" s="126">
        <v>1.1949671800000001E-2</v>
      </c>
      <c r="L1051" s="126">
        <f t="shared" si="32"/>
        <v>0.12901678252962401</v>
      </c>
      <c r="M1051" s="126">
        <v>1</v>
      </c>
      <c r="N1051" s="126">
        <f t="shared" si="33"/>
        <v>0.12901678252962401</v>
      </c>
    </row>
    <row r="1052" spans="1:14">
      <c r="A1052" s="125" t="s">
        <v>97</v>
      </c>
      <c r="B1052" s="125" t="s">
        <v>510</v>
      </c>
      <c r="C1052" s="125" t="s">
        <v>511</v>
      </c>
      <c r="D1052" s="125" t="s">
        <v>96</v>
      </c>
      <c r="E1052" s="126">
        <v>30.500620000000001</v>
      </c>
      <c r="F1052" s="126" t="s">
        <v>183</v>
      </c>
      <c r="G1052" s="125" t="s">
        <v>591</v>
      </c>
      <c r="H1052" s="126">
        <v>738908</v>
      </c>
      <c r="I1052" s="126">
        <v>478</v>
      </c>
      <c r="J1052" s="126">
        <v>512</v>
      </c>
      <c r="K1052" s="126">
        <v>1.1949671800000001E-2</v>
      </c>
      <c r="L1052" s="126">
        <f t="shared" si="32"/>
        <v>0.36447239869651604</v>
      </c>
      <c r="M1052" s="126">
        <v>1</v>
      </c>
      <c r="N1052" s="126">
        <f t="shared" si="33"/>
        <v>0.36447239869651604</v>
      </c>
    </row>
    <row r="1053" spans="1:14">
      <c r="A1053" s="125" t="s">
        <v>97</v>
      </c>
      <c r="B1053" s="125" t="s">
        <v>512</v>
      </c>
      <c r="C1053" s="125" t="s">
        <v>513</v>
      </c>
      <c r="D1053" s="125" t="s">
        <v>95</v>
      </c>
      <c r="E1053" s="126">
        <v>12.045249999999999</v>
      </c>
      <c r="F1053" s="126" t="s">
        <v>395</v>
      </c>
      <c r="G1053" s="125" t="s">
        <v>588</v>
      </c>
      <c r="H1053" s="126">
        <v>738908</v>
      </c>
      <c r="I1053" s="126">
        <v>478</v>
      </c>
      <c r="J1053" s="126">
        <v>512</v>
      </c>
      <c r="K1053" s="126">
        <v>3.7014563200000003E-2</v>
      </c>
      <c r="L1053" s="126">
        <f t="shared" si="32"/>
        <v>0.44584966738480003</v>
      </c>
      <c r="M1053" s="126">
        <v>1</v>
      </c>
      <c r="N1053" s="126">
        <f t="shared" si="33"/>
        <v>0.44584966738480003</v>
      </c>
    </row>
    <row r="1054" spans="1:14">
      <c r="A1054" s="125" t="s">
        <v>97</v>
      </c>
      <c r="B1054" s="125" t="s">
        <v>512</v>
      </c>
      <c r="C1054" s="125" t="s">
        <v>513</v>
      </c>
      <c r="D1054" s="125" t="s">
        <v>96</v>
      </c>
      <c r="E1054" s="126">
        <v>12.557</v>
      </c>
      <c r="F1054" s="126" t="s">
        <v>395</v>
      </c>
      <c r="G1054" s="125" t="s">
        <v>588</v>
      </c>
      <c r="H1054" s="126">
        <v>738908</v>
      </c>
      <c r="I1054" s="126">
        <v>478</v>
      </c>
      <c r="J1054" s="126">
        <v>512</v>
      </c>
      <c r="K1054" s="126">
        <v>3.7014563200000003E-2</v>
      </c>
      <c r="L1054" s="126">
        <f t="shared" si="32"/>
        <v>0.46479187010240003</v>
      </c>
      <c r="M1054" s="126">
        <v>1</v>
      </c>
      <c r="N1054" s="126">
        <f t="shared" si="33"/>
        <v>0.46479187010240003</v>
      </c>
    </row>
    <row r="1055" spans="1:14">
      <c r="A1055" s="125" t="s">
        <v>97</v>
      </c>
      <c r="B1055" s="125" t="s">
        <v>514</v>
      </c>
      <c r="C1055" s="125" t="s">
        <v>515</v>
      </c>
      <c r="D1055" s="125" t="s">
        <v>96</v>
      </c>
      <c r="E1055" s="126">
        <v>1.6252</v>
      </c>
      <c r="F1055" s="126" t="s">
        <v>199</v>
      </c>
      <c r="G1055" s="125" t="s">
        <v>582</v>
      </c>
      <c r="H1055" s="126">
        <v>738908</v>
      </c>
      <c r="I1055" s="126">
        <v>478</v>
      </c>
      <c r="J1055" s="126">
        <v>512</v>
      </c>
      <c r="K1055" s="126">
        <v>2.31757977E-2</v>
      </c>
      <c r="L1055" s="126">
        <f t="shared" si="32"/>
        <v>3.7665306422040003E-2</v>
      </c>
      <c r="M1055" s="126">
        <v>1</v>
      </c>
      <c r="N1055" s="126">
        <f t="shared" si="33"/>
        <v>3.7665306422040003E-2</v>
      </c>
    </row>
    <row r="1056" spans="1:14">
      <c r="A1056" s="125" t="s">
        <v>97</v>
      </c>
      <c r="B1056" s="125" t="s">
        <v>516</v>
      </c>
      <c r="C1056" s="125" t="s">
        <v>517</v>
      </c>
      <c r="D1056" s="125" t="s">
        <v>96</v>
      </c>
      <c r="E1056" s="126">
        <v>6983.9570000000003</v>
      </c>
      <c r="F1056" s="126" t="s">
        <v>518</v>
      </c>
      <c r="G1056" s="125" t="s">
        <v>601</v>
      </c>
      <c r="H1056" s="126">
        <v>738908</v>
      </c>
      <c r="I1056" s="126">
        <v>478</v>
      </c>
      <c r="J1056" s="126">
        <v>512</v>
      </c>
      <c r="K1056" s="126">
        <v>2.4306846E-3</v>
      </c>
      <c r="L1056" s="126">
        <f t="shared" si="32"/>
        <v>16.975796726962201</v>
      </c>
      <c r="M1056" s="126">
        <v>1</v>
      </c>
      <c r="N1056" s="126">
        <f t="shared" si="33"/>
        <v>16.975796726962201</v>
      </c>
    </row>
    <row r="1057" spans="1:14">
      <c r="A1057" s="125" t="s">
        <v>97</v>
      </c>
      <c r="B1057" s="125" t="s">
        <v>519</v>
      </c>
      <c r="C1057" s="125" t="s">
        <v>520</v>
      </c>
      <c r="D1057" s="125" t="s">
        <v>95</v>
      </c>
      <c r="E1057" s="126">
        <v>336.40559999999999</v>
      </c>
      <c r="F1057" s="126" t="s">
        <v>273</v>
      </c>
      <c r="G1057" s="125" t="s">
        <v>595</v>
      </c>
      <c r="H1057" s="126">
        <v>738908</v>
      </c>
      <c r="I1057" s="126">
        <v>478</v>
      </c>
      <c r="J1057" s="126">
        <v>512</v>
      </c>
      <c r="K1057" s="126">
        <v>2.4306846E-3</v>
      </c>
      <c r="L1057" s="126">
        <f t="shared" si="32"/>
        <v>0.81769591127375996</v>
      </c>
      <c r="M1057" s="126">
        <v>1</v>
      </c>
      <c r="N1057" s="126">
        <f t="shared" si="33"/>
        <v>0.81769591127375996</v>
      </c>
    </row>
    <row r="1058" spans="1:14">
      <c r="A1058" s="125" t="s">
        <v>97</v>
      </c>
      <c r="B1058" s="125" t="s">
        <v>521</v>
      </c>
      <c r="C1058" s="125" t="s">
        <v>522</v>
      </c>
      <c r="D1058" s="125" t="s">
        <v>95</v>
      </c>
      <c r="E1058" s="126">
        <v>1.1594519999999999</v>
      </c>
      <c r="F1058" s="126" t="s">
        <v>273</v>
      </c>
      <c r="G1058" s="125" t="s">
        <v>595</v>
      </c>
      <c r="H1058" s="126">
        <v>738908</v>
      </c>
      <c r="I1058" s="126">
        <v>478</v>
      </c>
      <c r="J1058" s="126">
        <v>512</v>
      </c>
      <c r="K1058" s="126">
        <v>2.4306846E-3</v>
      </c>
      <c r="L1058" s="126">
        <f t="shared" si="32"/>
        <v>2.8182621208392E-3</v>
      </c>
      <c r="M1058" s="126">
        <v>1</v>
      </c>
      <c r="N1058" s="126">
        <f t="shared" si="33"/>
        <v>2.8182621208392E-3</v>
      </c>
    </row>
    <row r="1059" spans="1:14">
      <c r="A1059" s="125" t="s">
        <v>97</v>
      </c>
      <c r="B1059" s="125" t="s">
        <v>521</v>
      </c>
      <c r="C1059" s="125" t="s">
        <v>522</v>
      </c>
      <c r="D1059" s="125" t="s">
        <v>96</v>
      </c>
      <c r="E1059" s="126">
        <v>4.654439</v>
      </c>
      <c r="F1059" s="126" t="s">
        <v>273</v>
      </c>
      <c r="G1059" s="125" t="s">
        <v>595</v>
      </c>
      <c r="H1059" s="126">
        <v>738908</v>
      </c>
      <c r="I1059" s="126">
        <v>478</v>
      </c>
      <c r="J1059" s="126">
        <v>512</v>
      </c>
      <c r="K1059" s="126">
        <v>2.4306846E-3</v>
      </c>
      <c r="L1059" s="126">
        <f t="shared" si="32"/>
        <v>1.1313473198939401E-2</v>
      </c>
      <c r="M1059" s="126">
        <v>1</v>
      </c>
      <c r="N1059" s="126">
        <f t="shared" si="33"/>
        <v>1.1313473198939401E-2</v>
      </c>
    </row>
    <row r="1060" spans="1:14">
      <c r="A1060" s="125" t="s">
        <v>97</v>
      </c>
      <c r="B1060" s="125" t="s">
        <v>523</v>
      </c>
      <c r="C1060" s="125" t="s">
        <v>524</v>
      </c>
      <c r="D1060" s="125" t="s">
        <v>95</v>
      </c>
      <c r="E1060" s="126">
        <v>1.9523429999999999</v>
      </c>
      <c r="F1060" s="126" t="s">
        <v>273</v>
      </c>
      <c r="G1060" s="125" t="s">
        <v>595</v>
      </c>
      <c r="H1060" s="126">
        <v>738908</v>
      </c>
      <c r="I1060" s="126">
        <v>478</v>
      </c>
      <c r="J1060" s="126">
        <v>512</v>
      </c>
      <c r="K1060" s="126">
        <v>2.4306846E-3</v>
      </c>
      <c r="L1060" s="126">
        <f t="shared" si="32"/>
        <v>4.7455300640178001E-3</v>
      </c>
      <c r="M1060" s="126">
        <v>1</v>
      </c>
      <c r="N1060" s="126">
        <f t="shared" si="33"/>
        <v>4.7455300640178001E-3</v>
      </c>
    </row>
    <row r="1061" spans="1:14">
      <c r="A1061" s="125" t="s">
        <v>97</v>
      </c>
      <c r="B1061" s="125" t="s">
        <v>523</v>
      </c>
      <c r="C1061" s="125" t="s">
        <v>524</v>
      </c>
      <c r="D1061" s="125" t="s">
        <v>96</v>
      </c>
      <c r="E1061" s="126">
        <v>5.2343979999999997</v>
      </c>
      <c r="F1061" s="126" t="s">
        <v>273</v>
      </c>
      <c r="G1061" s="125" t="s">
        <v>595</v>
      </c>
      <c r="H1061" s="126">
        <v>738908</v>
      </c>
      <c r="I1061" s="126">
        <v>478</v>
      </c>
      <c r="J1061" s="126">
        <v>512</v>
      </c>
      <c r="K1061" s="126">
        <v>2.4306846E-3</v>
      </c>
      <c r="L1061" s="126">
        <f t="shared" si="32"/>
        <v>1.27231706088708E-2</v>
      </c>
      <c r="M1061" s="126">
        <v>1</v>
      </c>
      <c r="N1061" s="126">
        <f t="shared" si="33"/>
        <v>1.27231706088708E-2</v>
      </c>
    </row>
    <row r="1062" spans="1:14">
      <c r="A1062" s="125" t="s">
        <v>97</v>
      </c>
      <c r="B1062" s="125" t="s">
        <v>525</v>
      </c>
      <c r="C1062" s="125" t="s">
        <v>526</v>
      </c>
      <c r="D1062" s="125" t="s">
        <v>95</v>
      </c>
      <c r="E1062" s="126">
        <v>3.6486079999999999</v>
      </c>
      <c r="F1062" s="126" t="s">
        <v>273</v>
      </c>
      <c r="G1062" s="125" t="s">
        <v>595</v>
      </c>
      <c r="H1062" s="126">
        <v>738908</v>
      </c>
      <c r="I1062" s="126">
        <v>478</v>
      </c>
      <c r="J1062" s="126">
        <v>512</v>
      </c>
      <c r="K1062" s="126">
        <v>2.4306846E-3</v>
      </c>
      <c r="L1062" s="126">
        <f t="shared" si="32"/>
        <v>8.8686152770367996E-3</v>
      </c>
      <c r="M1062" s="126">
        <v>1</v>
      </c>
      <c r="N1062" s="126">
        <f t="shared" si="33"/>
        <v>8.8686152770367996E-3</v>
      </c>
    </row>
    <row r="1063" spans="1:14">
      <c r="A1063" s="125" t="s">
        <v>97</v>
      </c>
      <c r="B1063" s="125" t="s">
        <v>525</v>
      </c>
      <c r="C1063" s="125" t="s">
        <v>526</v>
      </c>
      <c r="D1063" s="125" t="s">
        <v>96</v>
      </c>
      <c r="E1063" s="126">
        <v>22.351600000000001</v>
      </c>
      <c r="F1063" s="126" t="s">
        <v>273</v>
      </c>
      <c r="G1063" s="125" t="s">
        <v>595</v>
      </c>
      <c r="H1063" s="126">
        <v>738908</v>
      </c>
      <c r="I1063" s="126">
        <v>478</v>
      </c>
      <c r="J1063" s="126">
        <v>512</v>
      </c>
      <c r="K1063" s="126">
        <v>2.4306846E-3</v>
      </c>
      <c r="L1063" s="126">
        <f t="shared" si="32"/>
        <v>5.4329689905360003E-2</v>
      </c>
      <c r="M1063" s="126">
        <v>1</v>
      </c>
      <c r="N1063" s="126">
        <f t="shared" si="33"/>
        <v>5.4329689905360003E-2</v>
      </c>
    </row>
    <row r="1064" spans="1:14">
      <c r="A1064" s="125" t="s">
        <v>97</v>
      </c>
      <c r="B1064" s="125" t="s">
        <v>527</v>
      </c>
      <c r="C1064" s="125" t="s">
        <v>528</v>
      </c>
      <c r="D1064" s="125" t="s">
        <v>96</v>
      </c>
      <c r="E1064" s="126">
        <v>347.1463</v>
      </c>
      <c r="F1064" s="126" t="s">
        <v>529</v>
      </c>
      <c r="G1064" s="125" t="s">
        <v>602</v>
      </c>
      <c r="H1064" s="126">
        <v>738908</v>
      </c>
      <c r="I1064" s="126">
        <v>478</v>
      </c>
      <c r="J1064" s="126">
        <v>512</v>
      </c>
      <c r="K1064" s="126">
        <v>1.4963016000000001E-2</v>
      </c>
      <c r="L1064" s="126">
        <f t="shared" si="32"/>
        <v>5.1943556412407998</v>
      </c>
      <c r="M1064" s="126">
        <v>1</v>
      </c>
      <c r="N1064" s="126">
        <f t="shared" si="33"/>
        <v>5.1943556412407998</v>
      </c>
    </row>
    <row r="1065" spans="1:14">
      <c r="A1065" s="125" t="s">
        <v>97</v>
      </c>
      <c r="B1065" s="125" t="s">
        <v>530</v>
      </c>
      <c r="C1065" s="125" t="s">
        <v>531</v>
      </c>
      <c r="D1065" s="125" t="s">
        <v>96</v>
      </c>
      <c r="E1065" s="126">
        <v>26.004000000000001</v>
      </c>
      <c r="F1065" s="126" t="s">
        <v>529</v>
      </c>
      <c r="G1065" s="125" t="s">
        <v>602</v>
      </c>
      <c r="H1065" s="126">
        <v>738908</v>
      </c>
      <c r="I1065" s="126">
        <v>478</v>
      </c>
      <c r="J1065" s="126">
        <v>512</v>
      </c>
      <c r="K1065" s="126">
        <v>1.4963016000000001E-2</v>
      </c>
      <c r="L1065" s="126">
        <f t="shared" si="32"/>
        <v>0.38909826806400005</v>
      </c>
      <c r="M1065" s="126">
        <v>1</v>
      </c>
      <c r="N1065" s="126">
        <f t="shared" si="33"/>
        <v>0.38909826806400005</v>
      </c>
    </row>
    <row r="1066" spans="1:14">
      <c r="A1066" s="125" t="s">
        <v>97</v>
      </c>
      <c r="B1066" s="125" t="s">
        <v>532</v>
      </c>
      <c r="C1066" s="125" t="s">
        <v>533</v>
      </c>
      <c r="D1066" s="125" t="s">
        <v>96</v>
      </c>
      <c r="E1066" s="126">
        <v>253.21090000000001</v>
      </c>
      <c r="F1066" s="126" t="s">
        <v>529</v>
      </c>
      <c r="G1066" s="125" t="s">
        <v>602</v>
      </c>
      <c r="H1066" s="126">
        <v>738908</v>
      </c>
      <c r="I1066" s="126">
        <v>478</v>
      </c>
      <c r="J1066" s="126">
        <v>512</v>
      </c>
      <c r="K1066" s="126">
        <v>1.4963016000000001E-2</v>
      </c>
      <c r="L1066" s="126">
        <f t="shared" si="32"/>
        <v>3.7887987480744005</v>
      </c>
      <c r="M1066" s="126">
        <v>1</v>
      </c>
      <c r="N1066" s="126">
        <f t="shared" si="33"/>
        <v>3.7887987480744005</v>
      </c>
    </row>
    <row r="1067" spans="1:14">
      <c r="A1067" s="125" t="s">
        <v>97</v>
      </c>
      <c r="B1067" s="125" t="s">
        <v>534</v>
      </c>
      <c r="C1067" s="125" t="s">
        <v>535</v>
      </c>
      <c r="D1067" s="125" t="s">
        <v>96</v>
      </c>
      <c r="E1067" s="126">
        <v>20.038499999999999</v>
      </c>
      <c r="F1067" s="126" t="s">
        <v>536</v>
      </c>
      <c r="G1067" s="125" t="s">
        <v>603</v>
      </c>
      <c r="H1067" s="126">
        <v>738908</v>
      </c>
      <c r="I1067" s="126">
        <v>478</v>
      </c>
      <c r="J1067" s="126">
        <v>512</v>
      </c>
      <c r="K1067" s="126">
        <v>1.2484130099999999E-2</v>
      </c>
      <c r="L1067" s="126">
        <f t="shared" si="32"/>
        <v>0.25016324100884996</v>
      </c>
      <c r="M1067" s="126">
        <v>1</v>
      </c>
      <c r="N1067" s="126">
        <f t="shared" si="33"/>
        <v>0.25016324100884996</v>
      </c>
    </row>
    <row r="1068" spans="1:14">
      <c r="A1068" s="125" t="s">
        <v>97</v>
      </c>
      <c r="B1068" s="125" t="s">
        <v>537</v>
      </c>
      <c r="C1068" s="125" t="s">
        <v>538</v>
      </c>
      <c r="D1068" s="125" t="s">
        <v>96</v>
      </c>
      <c r="E1068" s="126">
        <v>0.1490351</v>
      </c>
      <c r="F1068" s="126" t="s">
        <v>539</v>
      </c>
      <c r="G1068" s="125" t="s">
        <v>604</v>
      </c>
      <c r="H1068" s="126">
        <v>738908</v>
      </c>
      <c r="I1068" s="126">
        <v>478</v>
      </c>
      <c r="J1068" s="126">
        <v>512</v>
      </c>
      <c r="K1068" s="126">
        <v>8.7929026499999993E-2</v>
      </c>
      <c r="L1068" s="126">
        <f t="shared" si="32"/>
        <v>1.3104511257330149E-2</v>
      </c>
      <c r="M1068" s="126">
        <v>1</v>
      </c>
      <c r="N1068" s="126">
        <f t="shared" si="33"/>
        <v>1.3104511257330149E-2</v>
      </c>
    </row>
    <row r="1069" spans="1:14">
      <c r="A1069" s="125" t="s">
        <v>97</v>
      </c>
      <c r="B1069" s="125" t="s">
        <v>540</v>
      </c>
      <c r="C1069" s="125" t="s">
        <v>541</v>
      </c>
      <c r="D1069" s="125" t="s">
        <v>96</v>
      </c>
      <c r="E1069" s="126">
        <v>1.2303420000000001E-2</v>
      </c>
      <c r="F1069" s="126" t="s">
        <v>539</v>
      </c>
      <c r="G1069" s="125" t="s">
        <v>604</v>
      </c>
      <c r="H1069" s="126">
        <v>738908</v>
      </c>
      <c r="I1069" s="126">
        <v>478</v>
      </c>
      <c r="J1069" s="126">
        <v>512</v>
      </c>
      <c r="K1069" s="126">
        <v>8.7929026499999993E-2</v>
      </c>
      <c r="L1069" s="126">
        <f t="shared" si="32"/>
        <v>1.0818277432206301E-3</v>
      </c>
      <c r="M1069" s="126">
        <v>1</v>
      </c>
      <c r="N1069" s="126">
        <f t="shared" si="33"/>
        <v>1.0818277432206301E-3</v>
      </c>
    </row>
    <row r="1070" spans="1:14">
      <c r="A1070" s="125" t="s">
        <v>97</v>
      </c>
      <c r="B1070" s="125" t="s">
        <v>542</v>
      </c>
      <c r="C1070" s="125" t="s">
        <v>543</v>
      </c>
      <c r="D1070" s="125" t="s">
        <v>96</v>
      </c>
      <c r="E1070" s="126">
        <v>3.8947780000000001E-2</v>
      </c>
      <c r="F1070" s="126" t="s">
        <v>544</v>
      </c>
      <c r="G1070" s="125" t="s">
        <v>605</v>
      </c>
      <c r="H1070" s="126">
        <v>738908</v>
      </c>
      <c r="I1070" s="126">
        <v>478</v>
      </c>
      <c r="J1070" s="126">
        <v>512</v>
      </c>
      <c r="K1070" s="126">
        <v>2.4306846E-3</v>
      </c>
      <c r="L1070" s="126">
        <f t="shared" si="32"/>
        <v>9.4669769050188005E-5</v>
      </c>
      <c r="M1070" s="126">
        <v>1</v>
      </c>
      <c r="N1070" s="126">
        <f t="shared" si="33"/>
        <v>9.4669769050188005E-5</v>
      </c>
    </row>
    <row r="1071" spans="1:14">
      <c r="A1071" s="125" t="s">
        <v>97</v>
      </c>
      <c r="B1071" s="125" t="s">
        <v>545</v>
      </c>
      <c r="C1071" s="125" t="s">
        <v>546</v>
      </c>
      <c r="D1071" s="125" t="s">
        <v>96</v>
      </c>
      <c r="E1071" s="126">
        <v>235.35820000000001</v>
      </c>
      <c r="F1071" s="126" t="s">
        <v>547</v>
      </c>
      <c r="G1071" s="125" t="s">
        <v>606</v>
      </c>
      <c r="H1071" s="126">
        <v>738908</v>
      </c>
      <c r="I1071" s="126">
        <v>478</v>
      </c>
      <c r="J1071" s="126">
        <v>512</v>
      </c>
      <c r="K1071" s="126">
        <v>1.4963016000000001E-2</v>
      </c>
      <c r="L1071" s="126">
        <f t="shared" si="32"/>
        <v>3.5216685123312002</v>
      </c>
      <c r="M1071" s="126">
        <v>1</v>
      </c>
      <c r="N1071" s="126">
        <f t="shared" si="33"/>
        <v>3.5216685123312002</v>
      </c>
    </row>
    <row r="1072" spans="1:14">
      <c r="A1072" s="125" t="s">
        <v>97</v>
      </c>
      <c r="B1072" s="125" t="s">
        <v>551</v>
      </c>
      <c r="C1072" s="125" t="s">
        <v>552</v>
      </c>
      <c r="D1072" s="125" t="s">
        <v>96</v>
      </c>
      <c r="E1072" s="126">
        <v>1.903794</v>
      </c>
      <c r="F1072" s="126" t="s">
        <v>553</v>
      </c>
      <c r="G1072" s="125" t="s">
        <v>608</v>
      </c>
      <c r="H1072" s="126">
        <v>738908</v>
      </c>
      <c r="I1072" s="126">
        <v>478</v>
      </c>
      <c r="J1072" s="126">
        <v>512</v>
      </c>
      <c r="K1072" s="126">
        <v>3.1415011499999999E-2</v>
      </c>
      <c r="L1072" s="126">
        <f t="shared" si="32"/>
        <v>5.9807710403630997E-2</v>
      </c>
      <c r="M1072" s="126">
        <v>1</v>
      </c>
      <c r="N1072" s="126">
        <f t="shared" si="33"/>
        <v>5.9807710403630997E-2</v>
      </c>
    </row>
    <row r="1073" spans="1:14">
      <c r="A1073" s="125" t="s">
        <v>97</v>
      </c>
      <c r="B1073" s="125" t="s">
        <v>554</v>
      </c>
      <c r="C1073" s="125" t="s">
        <v>555</v>
      </c>
      <c r="D1073" s="125" t="s">
        <v>96</v>
      </c>
      <c r="E1073" s="126">
        <v>0.28918470000000002</v>
      </c>
      <c r="F1073" s="126" t="s">
        <v>556</v>
      </c>
      <c r="G1073" s="125" t="s">
        <v>609</v>
      </c>
      <c r="H1073" s="126">
        <v>738908</v>
      </c>
      <c r="I1073" s="126">
        <v>478</v>
      </c>
      <c r="J1073" s="126">
        <v>512</v>
      </c>
      <c r="K1073" s="126">
        <v>4.3915155800000001E-2</v>
      </c>
      <c r="L1073" s="126">
        <f t="shared" si="32"/>
        <v>1.2699591155476262E-2</v>
      </c>
      <c r="M1073" s="126">
        <v>1</v>
      </c>
      <c r="N1073" s="126">
        <f t="shared" si="33"/>
        <v>1.2699591155476262E-2</v>
      </c>
    </row>
    <row r="1074" spans="1:14">
      <c r="A1074" s="125" t="s">
        <v>97</v>
      </c>
      <c r="B1074" s="125" t="s">
        <v>557</v>
      </c>
      <c r="C1074" s="125" t="s">
        <v>558</v>
      </c>
      <c r="D1074" s="125" t="s">
        <v>96</v>
      </c>
      <c r="E1074" s="126">
        <v>0.14491709999999999</v>
      </c>
      <c r="F1074" s="126" t="s">
        <v>559</v>
      </c>
      <c r="G1074" s="125" t="s">
        <v>610</v>
      </c>
      <c r="H1074" s="126">
        <v>738908</v>
      </c>
      <c r="I1074" s="126">
        <v>478</v>
      </c>
      <c r="J1074" s="126">
        <v>512</v>
      </c>
      <c r="K1074" s="126">
        <v>3.8005328099999999E-2</v>
      </c>
      <c r="L1074" s="126">
        <f t="shared" si="32"/>
        <v>5.5076219328005094E-3</v>
      </c>
      <c r="M1074" s="126">
        <v>1</v>
      </c>
      <c r="N1074" s="126">
        <f t="shared" si="33"/>
        <v>5.5076219328005094E-3</v>
      </c>
    </row>
    <row r="1075" spans="1:14">
      <c r="A1075" s="125" t="s">
        <v>97</v>
      </c>
      <c r="B1075" s="125" t="s">
        <v>565</v>
      </c>
      <c r="C1075" s="125" t="s">
        <v>566</v>
      </c>
      <c r="D1075" s="125" t="s">
        <v>95</v>
      </c>
      <c r="E1075" s="126">
        <v>1.0143180000000001</v>
      </c>
      <c r="F1075" s="126" t="s">
        <v>484</v>
      </c>
      <c r="G1075" s="125" t="s">
        <v>596</v>
      </c>
      <c r="H1075" s="126">
        <v>738908</v>
      </c>
      <c r="I1075" s="126">
        <v>478</v>
      </c>
      <c r="J1075" s="126">
        <v>512</v>
      </c>
      <c r="K1075" s="126">
        <v>7.6437218999999999E-3</v>
      </c>
      <c r="L1075" s="126">
        <f t="shared" si="32"/>
        <v>7.7531647101641999E-3</v>
      </c>
      <c r="M1075" s="126">
        <v>1</v>
      </c>
      <c r="N1075" s="126">
        <f t="shared" si="33"/>
        <v>7.7531647101641999E-3</v>
      </c>
    </row>
    <row r="1076" spans="1:14">
      <c r="A1076" s="125" t="s">
        <v>97</v>
      </c>
      <c r="B1076" s="125" t="s">
        <v>565</v>
      </c>
      <c r="C1076" s="125" t="s">
        <v>566</v>
      </c>
      <c r="D1076" s="125" t="s">
        <v>96</v>
      </c>
      <c r="E1076" s="126">
        <v>2.737495</v>
      </c>
      <c r="F1076" s="126" t="s">
        <v>484</v>
      </c>
      <c r="G1076" s="125" t="s">
        <v>596</v>
      </c>
      <c r="H1076" s="126">
        <v>738908</v>
      </c>
      <c r="I1076" s="126">
        <v>478</v>
      </c>
      <c r="J1076" s="126">
        <v>512</v>
      </c>
      <c r="K1076" s="126">
        <v>7.6437218999999999E-3</v>
      </c>
      <c r="L1076" s="126">
        <f t="shared" si="32"/>
        <v>2.09246504826405E-2</v>
      </c>
      <c r="M1076" s="126">
        <v>1</v>
      </c>
      <c r="N1076" s="126">
        <f t="shared" si="33"/>
        <v>2.09246504826405E-2</v>
      </c>
    </row>
    <row r="1077" spans="1:14">
      <c r="A1077" s="125" t="s">
        <v>97</v>
      </c>
      <c r="B1077" s="125" t="s">
        <v>567</v>
      </c>
      <c r="C1077" s="125" t="s">
        <v>568</v>
      </c>
      <c r="D1077" s="125" t="s">
        <v>95</v>
      </c>
      <c r="E1077" s="126">
        <v>0.2304794</v>
      </c>
      <c r="F1077" s="126" t="s">
        <v>484</v>
      </c>
      <c r="G1077" s="125" t="s">
        <v>596</v>
      </c>
      <c r="H1077" s="126">
        <v>738908</v>
      </c>
      <c r="I1077" s="126">
        <v>478</v>
      </c>
      <c r="J1077" s="126">
        <v>512</v>
      </c>
      <c r="K1077" s="126">
        <v>7.6437218999999999E-3</v>
      </c>
      <c r="L1077" s="126">
        <f t="shared" si="32"/>
        <v>1.7617204372788601E-3</v>
      </c>
      <c r="M1077" s="126">
        <v>1</v>
      </c>
      <c r="N1077" s="126">
        <f t="shared" si="33"/>
        <v>1.7617204372788601E-3</v>
      </c>
    </row>
    <row r="1078" spans="1:14">
      <c r="A1078" s="125" t="s">
        <v>97</v>
      </c>
      <c r="B1078" s="125" t="s">
        <v>567</v>
      </c>
      <c r="C1078" s="125" t="s">
        <v>568</v>
      </c>
      <c r="D1078" s="125" t="s">
        <v>96</v>
      </c>
      <c r="E1078" s="126">
        <v>1.9357679999999999E-2</v>
      </c>
      <c r="F1078" s="126" t="s">
        <v>484</v>
      </c>
      <c r="G1078" s="125" t="s">
        <v>596</v>
      </c>
      <c r="H1078" s="126">
        <v>738908</v>
      </c>
      <c r="I1078" s="126">
        <v>478</v>
      </c>
      <c r="J1078" s="126">
        <v>512</v>
      </c>
      <c r="K1078" s="126">
        <v>7.6437218999999999E-3</v>
      </c>
      <c r="L1078" s="126">
        <f t="shared" si="32"/>
        <v>1.47964722549192E-4</v>
      </c>
      <c r="M1078" s="126">
        <v>1</v>
      </c>
      <c r="N1078" s="126">
        <f t="shared" si="33"/>
        <v>1.47964722549192E-4</v>
      </c>
    </row>
    <row r="1079" spans="1:14">
      <c r="A1079" s="125" t="s">
        <v>97</v>
      </c>
      <c r="B1079" s="125" t="s">
        <v>569</v>
      </c>
      <c r="C1079" s="125" t="s">
        <v>570</v>
      </c>
      <c r="D1079" s="125" t="s">
        <v>95</v>
      </c>
      <c r="E1079" s="126">
        <v>3.8945159999999998E-5</v>
      </c>
      <c r="F1079" s="126" t="s">
        <v>484</v>
      </c>
      <c r="G1079" s="125" t="s">
        <v>596</v>
      </c>
      <c r="H1079" s="126">
        <v>738908</v>
      </c>
      <c r="I1079" s="126">
        <v>478</v>
      </c>
      <c r="J1079" s="126">
        <v>512</v>
      </c>
      <c r="K1079" s="126">
        <v>7.6437218999999999E-3</v>
      </c>
      <c r="L1079" s="126">
        <f t="shared" si="32"/>
        <v>2.9768597239100397E-7</v>
      </c>
      <c r="M1079" s="126">
        <v>1</v>
      </c>
      <c r="N1079" s="126">
        <f t="shared" si="33"/>
        <v>2.9768597239100397E-7</v>
      </c>
    </row>
    <row r="1080" spans="1:14">
      <c r="A1080" s="125" t="s">
        <v>97</v>
      </c>
      <c r="B1080" s="125" t="s">
        <v>569</v>
      </c>
      <c r="C1080" s="125" t="s">
        <v>570</v>
      </c>
      <c r="D1080" s="125" t="s">
        <v>96</v>
      </c>
      <c r="E1080" s="126">
        <v>3.2709560000000002E-6</v>
      </c>
      <c r="F1080" s="126" t="s">
        <v>484</v>
      </c>
      <c r="G1080" s="125" t="s">
        <v>596</v>
      </c>
      <c r="H1080" s="126">
        <v>738908</v>
      </c>
      <c r="I1080" s="126">
        <v>478</v>
      </c>
      <c r="J1080" s="126">
        <v>512</v>
      </c>
      <c r="K1080" s="126">
        <v>7.6437218999999999E-3</v>
      </c>
      <c r="L1080" s="126">
        <f t="shared" si="32"/>
        <v>2.5002278011136402E-8</v>
      </c>
      <c r="M1080" s="126">
        <v>1</v>
      </c>
      <c r="N1080" s="126">
        <f t="shared" si="33"/>
        <v>2.5002278011136402E-8</v>
      </c>
    </row>
    <row r="1081" spans="1:14">
      <c r="A1081" s="125" t="s">
        <v>97</v>
      </c>
      <c r="B1081" s="125" t="s">
        <v>373</v>
      </c>
      <c r="C1081" s="125" t="s">
        <v>374</v>
      </c>
      <c r="D1081" s="125" t="s">
        <v>95</v>
      </c>
      <c r="E1081" s="126">
        <v>165.3603</v>
      </c>
      <c r="F1081" s="126" t="s">
        <v>375</v>
      </c>
      <c r="G1081" s="125" t="s">
        <v>585</v>
      </c>
      <c r="H1081" s="126">
        <v>738907</v>
      </c>
      <c r="I1081" s="126">
        <v>478</v>
      </c>
      <c r="J1081" s="126">
        <v>511</v>
      </c>
      <c r="K1081" s="126">
        <v>5.4380699999999999E-5</v>
      </c>
      <c r="L1081" s="126">
        <f t="shared" si="32"/>
        <v>8.9924088662099999E-3</v>
      </c>
      <c r="M1081" s="126">
        <f t="shared" ref="M1081:M1112" si="34">0.093534236592</f>
        <v>9.3534236591999997E-2</v>
      </c>
      <c r="N1081" s="126">
        <f t="shared" si="33"/>
        <v>8.4109809842408461E-4</v>
      </c>
    </row>
    <row r="1082" spans="1:14">
      <c r="A1082" s="125" t="s">
        <v>97</v>
      </c>
      <c r="B1082" s="125" t="s">
        <v>373</v>
      </c>
      <c r="C1082" s="125" t="s">
        <v>374</v>
      </c>
      <c r="D1082" s="125" t="s">
        <v>96</v>
      </c>
      <c r="E1082" s="126">
        <v>9.6753350000000005</v>
      </c>
      <c r="F1082" s="126" t="s">
        <v>375</v>
      </c>
      <c r="G1082" s="125" t="s">
        <v>585</v>
      </c>
      <c r="H1082" s="126">
        <v>738907</v>
      </c>
      <c r="I1082" s="126">
        <v>478</v>
      </c>
      <c r="J1082" s="126">
        <v>511</v>
      </c>
      <c r="K1082" s="126">
        <v>5.4380699999999999E-5</v>
      </c>
      <c r="L1082" s="126">
        <f t="shared" si="32"/>
        <v>5.2615149003450005E-4</v>
      </c>
      <c r="M1082" s="126">
        <f t="shared" si="34"/>
        <v>9.3534236591999997E-2</v>
      </c>
      <c r="N1082" s="126">
        <f t="shared" si="33"/>
        <v>4.9213177952120255E-5</v>
      </c>
    </row>
    <row r="1083" spans="1:14">
      <c r="A1083" s="125" t="s">
        <v>97</v>
      </c>
      <c r="B1083" s="125" t="s">
        <v>376</v>
      </c>
      <c r="C1083" s="125" t="s">
        <v>377</v>
      </c>
      <c r="D1083" s="125" t="s">
        <v>95</v>
      </c>
      <c r="E1083" s="126">
        <v>35.749049999999997</v>
      </c>
      <c r="F1083" s="126" t="s">
        <v>378</v>
      </c>
      <c r="G1083" s="125" t="s">
        <v>586</v>
      </c>
      <c r="H1083" s="126">
        <v>738907</v>
      </c>
      <c r="I1083" s="126">
        <v>478</v>
      </c>
      <c r="J1083" s="126">
        <v>511</v>
      </c>
      <c r="K1083" s="126">
        <v>1.8249830000000001E-4</v>
      </c>
      <c r="L1083" s="126">
        <f t="shared" si="32"/>
        <v>6.5241408516149993E-3</v>
      </c>
      <c r="M1083" s="126">
        <f t="shared" si="34"/>
        <v>9.3534236591999997E-2</v>
      </c>
      <c r="N1083" s="126">
        <f t="shared" si="33"/>
        <v>6.1023053397448964E-4</v>
      </c>
    </row>
    <row r="1084" spans="1:14">
      <c r="A1084" s="125" t="s">
        <v>97</v>
      </c>
      <c r="B1084" s="125" t="s">
        <v>376</v>
      </c>
      <c r="C1084" s="125" t="s">
        <v>377</v>
      </c>
      <c r="D1084" s="125" t="s">
        <v>96</v>
      </c>
      <c r="E1084" s="126">
        <v>1.391723</v>
      </c>
      <c r="F1084" s="126" t="s">
        <v>378</v>
      </c>
      <c r="G1084" s="125" t="s">
        <v>586</v>
      </c>
      <c r="H1084" s="126">
        <v>738907</v>
      </c>
      <c r="I1084" s="126">
        <v>478</v>
      </c>
      <c r="J1084" s="126">
        <v>511</v>
      </c>
      <c r="K1084" s="126">
        <v>1.8249830000000001E-4</v>
      </c>
      <c r="L1084" s="126">
        <f t="shared" si="32"/>
        <v>2.539870815709E-4</v>
      </c>
      <c r="M1084" s="126">
        <f t="shared" si="34"/>
        <v>9.3534236591999997E-2</v>
      </c>
      <c r="N1084" s="126">
        <f t="shared" si="33"/>
        <v>2.3756487778964163E-5</v>
      </c>
    </row>
    <row r="1085" spans="1:14">
      <c r="A1085" s="125" t="s">
        <v>97</v>
      </c>
      <c r="B1085" s="125" t="s">
        <v>379</v>
      </c>
      <c r="C1085" s="125" t="s">
        <v>380</v>
      </c>
      <c r="D1085" s="125" t="s">
        <v>95</v>
      </c>
      <c r="E1085" s="126">
        <v>13.931699999999999</v>
      </c>
      <c r="F1085" s="126" t="s">
        <v>268</v>
      </c>
      <c r="G1085" s="125" t="s">
        <v>587</v>
      </c>
      <c r="H1085" s="126">
        <v>738907</v>
      </c>
      <c r="I1085" s="126">
        <v>478</v>
      </c>
      <c r="J1085" s="126">
        <v>511</v>
      </c>
      <c r="K1085" s="126">
        <v>7.1810600000000007E-5</v>
      </c>
      <c r="L1085" s="126">
        <f t="shared" si="32"/>
        <v>1.0004437360200001E-3</v>
      </c>
      <c r="M1085" s="126">
        <f t="shared" si="34"/>
        <v>9.3534236591999997E-2</v>
      </c>
      <c r="N1085" s="126">
        <f t="shared" si="33"/>
        <v>9.3575741101879081E-5</v>
      </c>
    </row>
    <row r="1086" spans="1:14">
      <c r="A1086" s="125" t="s">
        <v>97</v>
      </c>
      <c r="B1086" s="125" t="s">
        <v>379</v>
      </c>
      <c r="C1086" s="125" t="s">
        <v>380</v>
      </c>
      <c r="D1086" s="125" t="s">
        <v>96</v>
      </c>
      <c r="E1086" s="126">
        <v>101.2727</v>
      </c>
      <c r="F1086" s="126" t="s">
        <v>268</v>
      </c>
      <c r="G1086" s="125" t="s">
        <v>587</v>
      </c>
      <c r="H1086" s="126">
        <v>738907</v>
      </c>
      <c r="I1086" s="126">
        <v>478</v>
      </c>
      <c r="J1086" s="126">
        <v>511</v>
      </c>
      <c r="K1086" s="126">
        <v>7.1810600000000007E-5</v>
      </c>
      <c r="L1086" s="126">
        <f t="shared" si="32"/>
        <v>7.2724533506200008E-3</v>
      </c>
      <c r="M1086" s="126">
        <f t="shared" si="34"/>
        <v>9.3534236591999997E-2</v>
      </c>
      <c r="N1086" s="126">
        <f t="shared" si="33"/>
        <v>6.8022337230117425E-4</v>
      </c>
    </row>
    <row r="1087" spans="1:14">
      <c r="A1087" s="125" t="s">
        <v>97</v>
      </c>
      <c r="B1087" s="125" t="s">
        <v>381</v>
      </c>
      <c r="C1087" s="125" t="s">
        <v>382</v>
      </c>
      <c r="D1087" s="125" t="s">
        <v>95</v>
      </c>
      <c r="E1087" s="126">
        <v>2.1850869999999998</v>
      </c>
      <c r="F1087" s="126" t="s">
        <v>268</v>
      </c>
      <c r="G1087" s="125" t="s">
        <v>587</v>
      </c>
      <c r="H1087" s="126">
        <v>738907</v>
      </c>
      <c r="I1087" s="126">
        <v>478</v>
      </c>
      <c r="J1087" s="126">
        <v>511</v>
      </c>
      <c r="K1087" s="126">
        <v>7.1810600000000007E-5</v>
      </c>
      <c r="L1087" s="126">
        <f t="shared" si="32"/>
        <v>1.569124085222E-4</v>
      </c>
      <c r="M1087" s="126">
        <f t="shared" si="34"/>
        <v>9.3534236591999997E-2</v>
      </c>
      <c r="N1087" s="126">
        <f t="shared" si="33"/>
        <v>1.4676682342936012E-5</v>
      </c>
    </row>
    <row r="1088" spans="1:14">
      <c r="A1088" s="125" t="s">
        <v>97</v>
      </c>
      <c r="B1088" s="125" t="s">
        <v>381</v>
      </c>
      <c r="C1088" s="125" t="s">
        <v>382</v>
      </c>
      <c r="D1088" s="125" t="s">
        <v>96</v>
      </c>
      <c r="E1088" s="126">
        <v>41.360579999999999</v>
      </c>
      <c r="F1088" s="126" t="s">
        <v>268</v>
      </c>
      <c r="G1088" s="125" t="s">
        <v>587</v>
      </c>
      <c r="H1088" s="126">
        <v>738907</v>
      </c>
      <c r="I1088" s="126">
        <v>478</v>
      </c>
      <c r="J1088" s="126">
        <v>511</v>
      </c>
      <c r="K1088" s="126">
        <v>7.1810600000000007E-5</v>
      </c>
      <c r="L1088" s="126">
        <f t="shared" si="32"/>
        <v>2.9701280661480001E-3</v>
      </c>
      <c r="M1088" s="126">
        <f t="shared" si="34"/>
        <v>9.3534236591999997E-2</v>
      </c>
      <c r="N1088" s="126">
        <f t="shared" si="33"/>
        <v>2.7780866124762647E-4</v>
      </c>
    </row>
    <row r="1089" spans="1:14">
      <c r="A1089" s="125" t="s">
        <v>97</v>
      </c>
      <c r="B1089" s="125" t="s">
        <v>383</v>
      </c>
      <c r="C1089" s="125" t="s">
        <v>384</v>
      </c>
      <c r="D1089" s="125" t="s">
        <v>95</v>
      </c>
      <c r="E1089" s="126">
        <v>1.7409239999999999</v>
      </c>
      <c r="F1089" s="126" t="s">
        <v>268</v>
      </c>
      <c r="G1089" s="125" t="s">
        <v>587</v>
      </c>
      <c r="H1089" s="126">
        <v>738907</v>
      </c>
      <c r="I1089" s="126">
        <v>478</v>
      </c>
      <c r="J1089" s="126">
        <v>511</v>
      </c>
      <c r="K1089" s="126">
        <v>7.1810600000000007E-5</v>
      </c>
      <c r="L1089" s="126">
        <f t="shared" si="32"/>
        <v>1.2501679699440001E-4</v>
      </c>
      <c r="M1089" s="126">
        <f t="shared" si="34"/>
        <v>9.3534236591999997E-2</v>
      </c>
      <c r="N1089" s="126">
        <f t="shared" si="33"/>
        <v>1.1693350668048245E-5</v>
      </c>
    </row>
    <row r="1090" spans="1:14">
      <c r="A1090" s="125" t="s">
        <v>97</v>
      </c>
      <c r="B1090" s="125" t="s">
        <v>383</v>
      </c>
      <c r="C1090" s="125" t="s">
        <v>384</v>
      </c>
      <c r="D1090" s="125" t="s">
        <v>96</v>
      </c>
      <c r="E1090" s="126">
        <v>12.38552</v>
      </c>
      <c r="F1090" s="126" t="s">
        <v>268</v>
      </c>
      <c r="G1090" s="125" t="s">
        <v>587</v>
      </c>
      <c r="H1090" s="126">
        <v>738907</v>
      </c>
      <c r="I1090" s="126">
        <v>478</v>
      </c>
      <c r="J1090" s="126">
        <v>511</v>
      </c>
      <c r="K1090" s="126">
        <v>7.1810600000000007E-5</v>
      </c>
      <c r="L1090" s="126">
        <f t="shared" si="32"/>
        <v>8.8941162251200006E-4</v>
      </c>
      <c r="M1090" s="126">
        <f t="shared" si="34"/>
        <v>9.3534236591999997E-2</v>
      </c>
      <c r="N1090" s="126">
        <f t="shared" si="33"/>
        <v>8.3190437127712006E-5</v>
      </c>
    </row>
    <row r="1091" spans="1:14">
      <c r="A1091" s="125" t="s">
        <v>97</v>
      </c>
      <c r="B1091" s="125" t="s">
        <v>385</v>
      </c>
      <c r="C1091" s="125" t="s">
        <v>386</v>
      </c>
      <c r="D1091" s="125" t="s">
        <v>95</v>
      </c>
      <c r="E1091" s="126">
        <v>1.409734</v>
      </c>
      <c r="F1091" s="126" t="s">
        <v>268</v>
      </c>
      <c r="G1091" s="125" t="s">
        <v>587</v>
      </c>
      <c r="H1091" s="126">
        <v>738907</v>
      </c>
      <c r="I1091" s="126">
        <v>478</v>
      </c>
      <c r="J1091" s="126">
        <v>511</v>
      </c>
      <c r="K1091" s="126">
        <v>7.1810600000000007E-5</v>
      </c>
      <c r="L1091" s="126">
        <f t="shared" si="32"/>
        <v>1.0123384438040002E-4</v>
      </c>
      <c r="M1091" s="126">
        <f t="shared" si="34"/>
        <v>9.3534236591999997E-2</v>
      </c>
      <c r="N1091" s="126">
        <f t="shared" si="33"/>
        <v>9.4688303513940443E-6</v>
      </c>
    </row>
    <row r="1092" spans="1:14">
      <c r="A1092" s="125" t="s">
        <v>97</v>
      </c>
      <c r="B1092" s="125" t="s">
        <v>385</v>
      </c>
      <c r="C1092" s="125" t="s">
        <v>386</v>
      </c>
      <c r="D1092" s="125" t="s">
        <v>96</v>
      </c>
      <c r="E1092" s="126">
        <v>10.573</v>
      </c>
      <c r="F1092" s="126" t="s">
        <v>268</v>
      </c>
      <c r="G1092" s="125" t="s">
        <v>587</v>
      </c>
      <c r="H1092" s="126">
        <v>738907</v>
      </c>
      <c r="I1092" s="126">
        <v>478</v>
      </c>
      <c r="J1092" s="126">
        <v>511</v>
      </c>
      <c r="K1092" s="126">
        <v>7.1810600000000007E-5</v>
      </c>
      <c r="L1092" s="126">
        <f t="shared" ref="L1092:L1155" si="35">E1092*K1092</f>
        <v>7.5925347380000009E-4</v>
      </c>
      <c r="M1092" s="126">
        <f t="shared" si="34"/>
        <v>9.3534236591999997E-2</v>
      </c>
      <c r="N1092" s="126">
        <f t="shared" ref="N1092:N1155" si="36">L1092*M1092</f>
        <v>7.1016194051707075E-5</v>
      </c>
    </row>
    <row r="1093" spans="1:14">
      <c r="A1093" s="125" t="s">
        <v>97</v>
      </c>
      <c r="B1093" s="125" t="s">
        <v>387</v>
      </c>
      <c r="C1093" s="125" t="s">
        <v>388</v>
      </c>
      <c r="D1093" s="125" t="s">
        <v>95</v>
      </c>
      <c r="E1093" s="126">
        <v>8.2093559999999997</v>
      </c>
      <c r="F1093" s="126" t="s">
        <v>268</v>
      </c>
      <c r="G1093" s="125" t="s">
        <v>587</v>
      </c>
      <c r="H1093" s="126">
        <v>738907</v>
      </c>
      <c r="I1093" s="126">
        <v>478</v>
      </c>
      <c r="J1093" s="126">
        <v>511</v>
      </c>
      <c r="K1093" s="126">
        <v>7.1810600000000007E-5</v>
      </c>
      <c r="L1093" s="126">
        <f t="shared" si="35"/>
        <v>5.8951877997360006E-4</v>
      </c>
      <c r="M1093" s="126">
        <f t="shared" si="34"/>
        <v>9.3534236591999997E-2</v>
      </c>
      <c r="N1093" s="126">
        <f t="shared" si="36"/>
        <v>5.5140189041477897E-5</v>
      </c>
    </row>
    <row r="1094" spans="1:14">
      <c r="A1094" s="125" t="s">
        <v>97</v>
      </c>
      <c r="B1094" s="125" t="s">
        <v>387</v>
      </c>
      <c r="C1094" s="125" t="s">
        <v>388</v>
      </c>
      <c r="D1094" s="125" t="s">
        <v>96</v>
      </c>
      <c r="E1094" s="126">
        <v>155.3914</v>
      </c>
      <c r="F1094" s="126" t="s">
        <v>268</v>
      </c>
      <c r="G1094" s="125" t="s">
        <v>587</v>
      </c>
      <c r="H1094" s="126">
        <v>738907</v>
      </c>
      <c r="I1094" s="126">
        <v>478</v>
      </c>
      <c r="J1094" s="126">
        <v>511</v>
      </c>
      <c r="K1094" s="126">
        <v>7.1810600000000007E-5</v>
      </c>
      <c r="L1094" s="126">
        <f t="shared" si="35"/>
        <v>1.1158749668840002E-2</v>
      </c>
      <c r="M1094" s="126">
        <f t="shared" si="34"/>
        <v>9.3534236591999997E-2</v>
      </c>
      <c r="N1094" s="126">
        <f t="shared" si="36"/>
        <v>1.0437251315961824E-3</v>
      </c>
    </row>
    <row r="1095" spans="1:14">
      <c r="A1095" s="125" t="s">
        <v>97</v>
      </c>
      <c r="B1095" s="125" t="s">
        <v>389</v>
      </c>
      <c r="C1095" s="125" t="s">
        <v>390</v>
      </c>
      <c r="D1095" s="125" t="s">
        <v>95</v>
      </c>
      <c r="E1095" s="126">
        <v>6.5406370000000003</v>
      </c>
      <c r="F1095" s="126" t="s">
        <v>268</v>
      </c>
      <c r="G1095" s="125" t="s">
        <v>587</v>
      </c>
      <c r="H1095" s="126">
        <v>738907</v>
      </c>
      <c r="I1095" s="126">
        <v>478</v>
      </c>
      <c r="J1095" s="126">
        <v>511</v>
      </c>
      <c r="K1095" s="126">
        <v>7.1810600000000007E-5</v>
      </c>
      <c r="L1095" s="126">
        <f t="shared" si="35"/>
        <v>4.6968706735220009E-4</v>
      </c>
      <c r="M1095" s="126">
        <f t="shared" si="34"/>
        <v>9.3534236591999997E-2</v>
      </c>
      <c r="N1095" s="126">
        <f t="shared" si="36"/>
        <v>4.3931821281923318E-5</v>
      </c>
    </row>
    <row r="1096" spans="1:14">
      <c r="A1096" s="125" t="s">
        <v>97</v>
      </c>
      <c r="B1096" s="125" t="s">
        <v>389</v>
      </c>
      <c r="C1096" s="125" t="s">
        <v>390</v>
      </c>
      <c r="D1096" s="125" t="s">
        <v>96</v>
      </c>
      <c r="E1096" s="126">
        <v>46.532290000000003</v>
      </c>
      <c r="F1096" s="126" t="s">
        <v>268</v>
      </c>
      <c r="G1096" s="125" t="s">
        <v>587</v>
      </c>
      <c r="H1096" s="126">
        <v>738907</v>
      </c>
      <c r="I1096" s="126">
        <v>478</v>
      </c>
      <c r="J1096" s="126">
        <v>511</v>
      </c>
      <c r="K1096" s="126">
        <v>7.1810600000000007E-5</v>
      </c>
      <c r="L1096" s="126">
        <f t="shared" si="35"/>
        <v>3.3415116642740005E-3</v>
      </c>
      <c r="M1096" s="126">
        <f t="shared" si="34"/>
        <v>9.3534236591999997E-2</v>
      </c>
      <c r="N1096" s="126">
        <f t="shared" si="36"/>
        <v>3.1254574258113201E-4</v>
      </c>
    </row>
    <row r="1097" spans="1:14">
      <c r="A1097" s="125" t="s">
        <v>97</v>
      </c>
      <c r="B1097" s="125" t="s">
        <v>391</v>
      </c>
      <c r="C1097" s="125" t="s">
        <v>392</v>
      </c>
      <c r="D1097" s="125" t="s">
        <v>95</v>
      </c>
      <c r="E1097" s="126">
        <v>5.2963589999999998</v>
      </c>
      <c r="F1097" s="126" t="s">
        <v>268</v>
      </c>
      <c r="G1097" s="125" t="s">
        <v>587</v>
      </c>
      <c r="H1097" s="126">
        <v>738907</v>
      </c>
      <c r="I1097" s="126">
        <v>478</v>
      </c>
      <c r="J1097" s="126">
        <v>511</v>
      </c>
      <c r="K1097" s="126">
        <v>7.1810600000000007E-5</v>
      </c>
      <c r="L1097" s="126">
        <f t="shared" si="35"/>
        <v>3.8033471760540004E-4</v>
      </c>
      <c r="M1097" s="126">
        <f t="shared" si="34"/>
        <v>9.3534236591999997E-2</v>
      </c>
      <c r="N1097" s="126">
        <f t="shared" si="36"/>
        <v>3.5574317460654995E-5</v>
      </c>
    </row>
    <row r="1098" spans="1:14">
      <c r="A1098" s="125" t="s">
        <v>97</v>
      </c>
      <c r="B1098" s="125" t="s">
        <v>391</v>
      </c>
      <c r="C1098" s="125" t="s">
        <v>392</v>
      </c>
      <c r="D1098" s="125" t="s">
        <v>96</v>
      </c>
      <c r="E1098" s="126">
        <v>39.72269</v>
      </c>
      <c r="F1098" s="126" t="s">
        <v>268</v>
      </c>
      <c r="G1098" s="125" t="s">
        <v>587</v>
      </c>
      <c r="H1098" s="126">
        <v>738907</v>
      </c>
      <c r="I1098" s="126">
        <v>478</v>
      </c>
      <c r="J1098" s="126">
        <v>511</v>
      </c>
      <c r="K1098" s="126">
        <v>7.1810600000000007E-5</v>
      </c>
      <c r="L1098" s="126">
        <f t="shared" si="35"/>
        <v>2.8525102025140003E-3</v>
      </c>
      <c r="M1098" s="126">
        <f t="shared" si="34"/>
        <v>9.3534236591999997E-2</v>
      </c>
      <c r="N1098" s="126">
        <f t="shared" si="36"/>
        <v>2.6680736416303836E-4</v>
      </c>
    </row>
    <row r="1099" spans="1:14">
      <c r="A1099" s="125" t="s">
        <v>97</v>
      </c>
      <c r="B1099" s="125" t="s">
        <v>393</v>
      </c>
      <c r="C1099" s="125" t="s">
        <v>394</v>
      </c>
      <c r="D1099" s="125" t="s">
        <v>95</v>
      </c>
      <c r="E1099" s="126">
        <v>1.9270529999999999</v>
      </c>
      <c r="F1099" s="126" t="s">
        <v>395</v>
      </c>
      <c r="G1099" s="125" t="s">
        <v>588</v>
      </c>
      <c r="H1099" s="126">
        <v>738907</v>
      </c>
      <c r="I1099" s="126">
        <v>478</v>
      </c>
      <c r="J1099" s="126">
        <v>511</v>
      </c>
      <c r="K1099" s="126">
        <v>7.8675699999999996E-5</v>
      </c>
      <c r="L1099" s="126">
        <f t="shared" si="35"/>
        <v>1.5161224371209998E-4</v>
      </c>
      <c r="M1099" s="126">
        <f t="shared" si="34"/>
        <v>9.3534236591999997E-2</v>
      </c>
      <c r="N1099" s="126">
        <f t="shared" si="36"/>
        <v>1.4180935473611522E-5</v>
      </c>
    </row>
    <row r="1100" spans="1:14">
      <c r="A1100" s="125" t="s">
        <v>97</v>
      </c>
      <c r="B1100" s="125" t="s">
        <v>393</v>
      </c>
      <c r="C1100" s="125" t="s">
        <v>394</v>
      </c>
      <c r="D1100" s="125" t="s">
        <v>96</v>
      </c>
      <c r="E1100" s="126">
        <v>1.1146480000000001</v>
      </c>
      <c r="F1100" s="126" t="s">
        <v>395</v>
      </c>
      <c r="G1100" s="125" t="s">
        <v>588</v>
      </c>
      <c r="H1100" s="126">
        <v>738907</v>
      </c>
      <c r="I1100" s="126">
        <v>478</v>
      </c>
      <c r="J1100" s="126">
        <v>511</v>
      </c>
      <c r="K1100" s="126">
        <v>7.8675699999999996E-5</v>
      </c>
      <c r="L1100" s="126">
        <f t="shared" si="35"/>
        <v>8.7695711653600002E-5</v>
      </c>
      <c r="M1100" s="126">
        <f t="shared" si="34"/>
        <v>9.3534236591999997E-2</v>
      </c>
      <c r="N1100" s="126">
        <f t="shared" si="36"/>
        <v>8.2025514419116332E-6</v>
      </c>
    </row>
    <row r="1101" spans="1:14">
      <c r="A1101" s="125" t="s">
        <v>97</v>
      </c>
      <c r="B1101" s="125" t="s">
        <v>396</v>
      </c>
      <c r="C1101" s="125" t="s">
        <v>397</v>
      </c>
      <c r="D1101" s="125" t="s">
        <v>95</v>
      </c>
      <c r="E1101" s="126">
        <v>1.054697</v>
      </c>
      <c r="F1101" s="126" t="s">
        <v>268</v>
      </c>
      <c r="G1101" s="125" t="s">
        <v>587</v>
      </c>
      <c r="H1101" s="126">
        <v>738907</v>
      </c>
      <c r="I1101" s="126">
        <v>478</v>
      </c>
      <c r="J1101" s="126">
        <v>511</v>
      </c>
      <c r="K1101" s="126">
        <v>7.1810600000000007E-5</v>
      </c>
      <c r="L1101" s="126">
        <f t="shared" si="35"/>
        <v>7.573842438820001E-5</v>
      </c>
      <c r="M1101" s="126">
        <f t="shared" si="34"/>
        <v>9.3534236591999997E-2</v>
      </c>
      <c r="N1101" s="126">
        <f t="shared" si="36"/>
        <v>7.0841357058312026E-6</v>
      </c>
    </row>
    <row r="1102" spans="1:14">
      <c r="A1102" s="125" t="s">
        <v>97</v>
      </c>
      <c r="B1102" s="125" t="s">
        <v>396</v>
      </c>
      <c r="C1102" s="125" t="s">
        <v>397</v>
      </c>
      <c r="D1102" s="125" t="s">
        <v>96</v>
      </c>
      <c r="E1102" s="126">
        <v>6.8555289999999998</v>
      </c>
      <c r="F1102" s="126" t="s">
        <v>268</v>
      </c>
      <c r="G1102" s="125" t="s">
        <v>587</v>
      </c>
      <c r="H1102" s="126">
        <v>738907</v>
      </c>
      <c r="I1102" s="126">
        <v>478</v>
      </c>
      <c r="J1102" s="126">
        <v>511</v>
      </c>
      <c r="K1102" s="126">
        <v>7.1810600000000007E-5</v>
      </c>
      <c r="L1102" s="126">
        <f t="shared" si="35"/>
        <v>4.9229965080740002E-4</v>
      </c>
      <c r="M1102" s="126">
        <f t="shared" si="34"/>
        <v>9.3534236591999997E-2</v>
      </c>
      <c r="N1102" s="126">
        <f t="shared" si="36"/>
        <v>4.6046872012778337E-5</v>
      </c>
    </row>
    <row r="1103" spans="1:14">
      <c r="A1103" s="125" t="s">
        <v>97</v>
      </c>
      <c r="B1103" s="125" t="s">
        <v>398</v>
      </c>
      <c r="C1103" s="125" t="s">
        <v>399</v>
      </c>
      <c r="D1103" s="125" t="s">
        <v>95</v>
      </c>
      <c r="E1103" s="126">
        <v>0.18053369999999999</v>
      </c>
      <c r="F1103" s="126" t="s">
        <v>395</v>
      </c>
      <c r="G1103" s="125" t="s">
        <v>588</v>
      </c>
      <c r="H1103" s="126">
        <v>738907</v>
      </c>
      <c r="I1103" s="126">
        <v>478</v>
      </c>
      <c r="J1103" s="126">
        <v>511</v>
      </c>
      <c r="K1103" s="126">
        <v>7.8675699999999996E-5</v>
      </c>
      <c r="L1103" s="126">
        <f t="shared" si="35"/>
        <v>1.4203615221089999E-5</v>
      </c>
      <c r="M1103" s="126">
        <f t="shared" si="34"/>
        <v>9.3534236591999997E-2</v>
      </c>
      <c r="N1103" s="126">
        <f t="shared" si="36"/>
        <v>1.3285243065511643E-6</v>
      </c>
    </row>
    <row r="1104" spans="1:14">
      <c r="A1104" s="125" t="s">
        <v>97</v>
      </c>
      <c r="B1104" s="125" t="s">
        <v>398</v>
      </c>
      <c r="C1104" s="125" t="s">
        <v>399</v>
      </c>
      <c r="D1104" s="125" t="s">
        <v>96</v>
      </c>
      <c r="E1104" s="126">
        <v>0.1044245</v>
      </c>
      <c r="F1104" s="126" t="s">
        <v>395</v>
      </c>
      <c r="G1104" s="125" t="s">
        <v>588</v>
      </c>
      <c r="H1104" s="126">
        <v>738907</v>
      </c>
      <c r="I1104" s="126">
        <v>478</v>
      </c>
      <c r="J1104" s="126">
        <v>511</v>
      </c>
      <c r="K1104" s="126">
        <v>7.8675699999999996E-5</v>
      </c>
      <c r="L1104" s="126">
        <f t="shared" si="35"/>
        <v>8.2156706346499995E-6</v>
      </c>
      <c r="M1104" s="126">
        <f t="shared" si="34"/>
        <v>9.3534236591999997E-2</v>
      </c>
      <c r="N1104" s="126">
        <f t="shared" si="36"/>
        <v>7.6844648090329983E-7</v>
      </c>
    </row>
    <row r="1105" spans="1:14">
      <c r="A1105" s="125" t="s">
        <v>97</v>
      </c>
      <c r="B1105" s="125" t="s">
        <v>400</v>
      </c>
      <c r="C1105" s="125" t="s">
        <v>401</v>
      </c>
      <c r="D1105" s="125" t="s">
        <v>95</v>
      </c>
      <c r="E1105" s="126">
        <v>1.1402129999999999</v>
      </c>
      <c r="F1105" s="126" t="s">
        <v>395</v>
      </c>
      <c r="G1105" s="125" t="s">
        <v>588</v>
      </c>
      <c r="H1105" s="126">
        <v>738907</v>
      </c>
      <c r="I1105" s="126">
        <v>478</v>
      </c>
      <c r="J1105" s="126">
        <v>511</v>
      </c>
      <c r="K1105" s="126">
        <v>7.8675699999999996E-5</v>
      </c>
      <c r="L1105" s="126">
        <f t="shared" si="35"/>
        <v>8.9707055924099986E-5</v>
      </c>
      <c r="M1105" s="126">
        <f t="shared" si="34"/>
        <v>9.3534236591999997E-2</v>
      </c>
      <c r="N1105" s="126">
        <f t="shared" si="36"/>
        <v>8.3906809927765425E-6</v>
      </c>
    </row>
    <row r="1106" spans="1:14">
      <c r="A1106" s="125" t="s">
        <v>97</v>
      </c>
      <c r="B1106" s="125" t="s">
        <v>400</v>
      </c>
      <c r="C1106" s="125" t="s">
        <v>401</v>
      </c>
      <c r="D1106" s="125" t="s">
        <v>96</v>
      </c>
      <c r="E1106" s="126">
        <v>38.425170000000001</v>
      </c>
      <c r="F1106" s="126" t="s">
        <v>395</v>
      </c>
      <c r="G1106" s="125" t="s">
        <v>588</v>
      </c>
      <c r="H1106" s="126">
        <v>738907</v>
      </c>
      <c r="I1106" s="126">
        <v>478</v>
      </c>
      <c r="J1106" s="126">
        <v>511</v>
      </c>
      <c r="K1106" s="126">
        <v>7.8675699999999996E-5</v>
      </c>
      <c r="L1106" s="126">
        <f t="shared" si="35"/>
        <v>3.0231271473689998E-3</v>
      </c>
      <c r="M1106" s="126">
        <f t="shared" si="34"/>
        <v>9.3534236591999997E-2</v>
      </c>
      <c r="N1106" s="126">
        <f t="shared" si="36"/>
        <v>2.8276588984971007E-4</v>
      </c>
    </row>
    <row r="1107" spans="1:14">
      <c r="A1107" s="125" t="s">
        <v>97</v>
      </c>
      <c r="B1107" s="125" t="s">
        <v>402</v>
      </c>
      <c r="C1107" s="125" t="s">
        <v>403</v>
      </c>
      <c r="D1107" s="125" t="s">
        <v>95</v>
      </c>
      <c r="E1107" s="126">
        <v>0.72846920000000004</v>
      </c>
      <c r="F1107" s="126" t="s">
        <v>268</v>
      </c>
      <c r="G1107" s="125" t="s">
        <v>587</v>
      </c>
      <c r="H1107" s="126">
        <v>738907</v>
      </c>
      <c r="I1107" s="126">
        <v>478</v>
      </c>
      <c r="J1107" s="126">
        <v>511</v>
      </c>
      <c r="K1107" s="126">
        <v>7.1810600000000007E-5</v>
      </c>
      <c r="L1107" s="126">
        <f t="shared" si="35"/>
        <v>5.2311810333520006E-5</v>
      </c>
      <c r="M1107" s="126">
        <f t="shared" si="34"/>
        <v>9.3534236591999997E-2</v>
      </c>
      <c r="N1107" s="126">
        <f t="shared" si="36"/>
        <v>4.8929452442912908E-6</v>
      </c>
    </row>
    <row r="1108" spans="1:14">
      <c r="A1108" s="125" t="s">
        <v>97</v>
      </c>
      <c r="B1108" s="125" t="s">
        <v>402</v>
      </c>
      <c r="C1108" s="125" t="s">
        <v>403</v>
      </c>
      <c r="D1108" s="125" t="s">
        <v>96</v>
      </c>
      <c r="E1108" s="126">
        <v>24.549410000000002</v>
      </c>
      <c r="F1108" s="126" t="s">
        <v>268</v>
      </c>
      <c r="G1108" s="125" t="s">
        <v>587</v>
      </c>
      <c r="H1108" s="126">
        <v>738907</v>
      </c>
      <c r="I1108" s="126">
        <v>478</v>
      </c>
      <c r="J1108" s="126">
        <v>511</v>
      </c>
      <c r="K1108" s="126">
        <v>7.1810600000000007E-5</v>
      </c>
      <c r="L1108" s="126">
        <f t="shared" si="35"/>
        <v>1.7629078617460003E-3</v>
      </c>
      <c r="M1108" s="126">
        <f t="shared" si="34"/>
        <v>9.3534236591999997E-2</v>
      </c>
      <c r="N1108" s="126">
        <f t="shared" si="36"/>
        <v>1.6489224103044721E-4</v>
      </c>
    </row>
    <row r="1109" spans="1:14">
      <c r="A1109" s="125" t="s">
        <v>97</v>
      </c>
      <c r="B1109" s="125" t="s">
        <v>404</v>
      </c>
      <c r="C1109" s="125" t="s">
        <v>405</v>
      </c>
      <c r="D1109" s="125" t="s">
        <v>95</v>
      </c>
      <c r="E1109" s="126">
        <v>6.0177889999999998E-2</v>
      </c>
      <c r="F1109" s="126" t="s">
        <v>395</v>
      </c>
      <c r="G1109" s="125" t="s">
        <v>588</v>
      </c>
      <c r="H1109" s="126">
        <v>738907</v>
      </c>
      <c r="I1109" s="126">
        <v>478</v>
      </c>
      <c r="J1109" s="126">
        <v>511</v>
      </c>
      <c r="K1109" s="126">
        <v>7.8675699999999996E-5</v>
      </c>
      <c r="L1109" s="126">
        <f t="shared" si="35"/>
        <v>4.7345376202729994E-6</v>
      </c>
      <c r="M1109" s="126">
        <f t="shared" si="34"/>
        <v>9.3534236591999997E-2</v>
      </c>
      <c r="N1109" s="126">
        <f t="shared" si="36"/>
        <v>4.4284136192833935E-7</v>
      </c>
    </row>
    <row r="1110" spans="1:14">
      <c r="A1110" s="125" t="s">
        <v>97</v>
      </c>
      <c r="B1110" s="125" t="s">
        <v>404</v>
      </c>
      <c r="C1110" s="125" t="s">
        <v>405</v>
      </c>
      <c r="D1110" s="125" t="s">
        <v>96</v>
      </c>
      <c r="E1110" s="126">
        <v>3.4808159999999998E-2</v>
      </c>
      <c r="F1110" s="126" t="s">
        <v>395</v>
      </c>
      <c r="G1110" s="125" t="s">
        <v>588</v>
      </c>
      <c r="H1110" s="126">
        <v>738907</v>
      </c>
      <c r="I1110" s="126">
        <v>478</v>
      </c>
      <c r="J1110" s="126">
        <v>511</v>
      </c>
      <c r="K1110" s="126">
        <v>7.8675699999999996E-5</v>
      </c>
      <c r="L1110" s="126">
        <f t="shared" si="35"/>
        <v>2.7385563537119997E-6</v>
      </c>
      <c r="M1110" s="126">
        <f t="shared" si="34"/>
        <v>9.3534236591999997E-2</v>
      </c>
      <c r="N1110" s="126">
        <f t="shared" si="36"/>
        <v>2.5614877790862303E-7</v>
      </c>
    </row>
    <row r="1111" spans="1:14">
      <c r="A1111" s="125" t="s">
        <v>97</v>
      </c>
      <c r="B1111" s="125" t="s">
        <v>406</v>
      </c>
      <c r="C1111" s="125" t="s">
        <v>407</v>
      </c>
      <c r="D1111" s="125" t="s">
        <v>95</v>
      </c>
      <c r="E1111" s="126">
        <v>8.1124390000000002</v>
      </c>
      <c r="F1111" s="126" t="s">
        <v>395</v>
      </c>
      <c r="G1111" s="125" t="s">
        <v>588</v>
      </c>
      <c r="H1111" s="126">
        <v>738907</v>
      </c>
      <c r="I1111" s="126">
        <v>478</v>
      </c>
      <c r="J1111" s="126">
        <v>511</v>
      </c>
      <c r="K1111" s="126">
        <v>7.8675699999999996E-5</v>
      </c>
      <c r="L1111" s="126">
        <f t="shared" si="35"/>
        <v>6.3825181703229994E-4</v>
      </c>
      <c r="M1111" s="126">
        <f t="shared" si="34"/>
        <v>9.3534236591999997E-2</v>
      </c>
      <c r="N1111" s="126">
        <f t="shared" si="36"/>
        <v>5.9698396459573033E-5</v>
      </c>
    </row>
    <row r="1112" spans="1:14">
      <c r="A1112" s="125" t="s">
        <v>97</v>
      </c>
      <c r="B1112" s="125" t="s">
        <v>406</v>
      </c>
      <c r="C1112" s="125" t="s">
        <v>407</v>
      </c>
      <c r="D1112" s="125" t="s">
        <v>96</v>
      </c>
      <c r="E1112" s="126">
        <v>58.97119</v>
      </c>
      <c r="F1112" s="126" t="s">
        <v>395</v>
      </c>
      <c r="G1112" s="125" t="s">
        <v>588</v>
      </c>
      <c r="H1112" s="126">
        <v>738907</v>
      </c>
      <c r="I1112" s="126">
        <v>478</v>
      </c>
      <c r="J1112" s="126">
        <v>511</v>
      </c>
      <c r="K1112" s="126">
        <v>7.8675699999999996E-5</v>
      </c>
      <c r="L1112" s="126">
        <f t="shared" si="35"/>
        <v>4.6395996530829995E-3</v>
      </c>
      <c r="M1112" s="126">
        <f t="shared" si="34"/>
        <v>9.3534236591999997E-2</v>
      </c>
      <c r="N1112" s="126">
        <f t="shared" si="36"/>
        <v>4.3396141164362637E-4</v>
      </c>
    </row>
    <row r="1113" spans="1:14">
      <c r="A1113" s="125" t="s">
        <v>97</v>
      </c>
      <c r="B1113" s="125" t="s">
        <v>408</v>
      </c>
      <c r="C1113" s="125" t="s">
        <v>409</v>
      </c>
      <c r="D1113" s="125" t="s">
        <v>95</v>
      </c>
      <c r="E1113" s="126">
        <v>1.9843850000000001</v>
      </c>
      <c r="F1113" s="126" t="s">
        <v>268</v>
      </c>
      <c r="G1113" s="125" t="s">
        <v>587</v>
      </c>
      <c r="H1113" s="126">
        <v>738907</v>
      </c>
      <c r="I1113" s="126">
        <v>478</v>
      </c>
      <c r="J1113" s="126">
        <v>511</v>
      </c>
      <c r="K1113" s="126">
        <v>7.1810600000000007E-5</v>
      </c>
      <c r="L1113" s="126">
        <f t="shared" si="35"/>
        <v>1.4249987748100003E-4</v>
      </c>
      <c r="M1113" s="126">
        <f t="shared" ref="M1113:M1136" si="37">0.093534236592</f>
        <v>9.3534236591999997E-2</v>
      </c>
      <c r="N1113" s="126">
        <f t="shared" si="36"/>
        <v>1.3328617254638869E-5</v>
      </c>
    </row>
    <row r="1114" spans="1:14">
      <c r="A1114" s="125" t="s">
        <v>97</v>
      </c>
      <c r="B1114" s="125" t="s">
        <v>408</v>
      </c>
      <c r="C1114" s="125" t="s">
        <v>409</v>
      </c>
      <c r="D1114" s="125" t="s">
        <v>96</v>
      </c>
      <c r="E1114" s="126">
        <v>10.216329999999999</v>
      </c>
      <c r="F1114" s="126" t="s">
        <v>268</v>
      </c>
      <c r="G1114" s="125" t="s">
        <v>587</v>
      </c>
      <c r="H1114" s="126">
        <v>738907</v>
      </c>
      <c r="I1114" s="126">
        <v>478</v>
      </c>
      <c r="J1114" s="126">
        <v>511</v>
      </c>
      <c r="K1114" s="126">
        <v>7.1810600000000007E-5</v>
      </c>
      <c r="L1114" s="126">
        <f t="shared" si="35"/>
        <v>7.3364078709799998E-4</v>
      </c>
      <c r="M1114" s="126">
        <f t="shared" si="37"/>
        <v>9.3534236591999997E-2</v>
      </c>
      <c r="N1114" s="126">
        <f t="shared" si="36"/>
        <v>6.8620530953965436E-5</v>
      </c>
    </row>
    <row r="1115" spans="1:14">
      <c r="A1115" s="125" t="s">
        <v>97</v>
      </c>
      <c r="B1115" s="125" t="s">
        <v>191</v>
      </c>
      <c r="C1115" s="125" t="s">
        <v>192</v>
      </c>
      <c r="D1115" s="125" t="s">
        <v>95</v>
      </c>
      <c r="E1115" s="126">
        <v>0.41574830000000002</v>
      </c>
      <c r="F1115" s="126" t="s">
        <v>193</v>
      </c>
      <c r="G1115" s="125" t="s">
        <v>618</v>
      </c>
      <c r="H1115" s="126">
        <v>738907</v>
      </c>
      <c r="I1115" s="126">
        <v>478</v>
      </c>
      <c r="J1115" s="126">
        <v>511</v>
      </c>
      <c r="K1115" s="126">
        <v>9.54304E-5</v>
      </c>
      <c r="L1115" s="126">
        <f t="shared" si="35"/>
        <v>3.9675026568320002E-5</v>
      </c>
      <c r="M1115" s="126">
        <f t="shared" si="37"/>
        <v>9.3534236591999997E-2</v>
      </c>
      <c r="N1115" s="126">
        <f t="shared" si="36"/>
        <v>3.710973321835129E-6</v>
      </c>
    </row>
    <row r="1116" spans="1:14">
      <c r="A1116" s="125" t="s">
        <v>97</v>
      </c>
      <c r="B1116" s="125" t="s">
        <v>191</v>
      </c>
      <c r="C1116" s="125" t="s">
        <v>192</v>
      </c>
      <c r="D1116" s="125" t="s">
        <v>96</v>
      </c>
      <c r="E1116" s="126">
        <v>0.18119930000000001</v>
      </c>
      <c r="F1116" s="126" t="s">
        <v>193</v>
      </c>
      <c r="G1116" s="125" t="s">
        <v>618</v>
      </c>
      <c r="H1116" s="126">
        <v>738907</v>
      </c>
      <c r="I1116" s="126">
        <v>478</v>
      </c>
      <c r="J1116" s="126">
        <v>511</v>
      </c>
      <c r="K1116" s="126">
        <v>9.54304E-5</v>
      </c>
      <c r="L1116" s="126">
        <f t="shared" si="35"/>
        <v>1.729192167872E-5</v>
      </c>
      <c r="M1116" s="126">
        <f t="shared" si="37"/>
        <v>9.3534236591999997E-2</v>
      </c>
      <c r="N1116" s="126">
        <f t="shared" si="36"/>
        <v>1.6173866934277301E-6</v>
      </c>
    </row>
    <row r="1117" spans="1:14">
      <c r="A1117" s="125" t="s">
        <v>97</v>
      </c>
      <c r="B1117" s="125" t="s">
        <v>220</v>
      </c>
      <c r="C1117" s="125" t="s">
        <v>221</v>
      </c>
      <c r="D1117" s="125" t="s">
        <v>95</v>
      </c>
      <c r="E1117" s="126">
        <v>12.221360000000001</v>
      </c>
      <c r="F1117" s="126" t="s">
        <v>193</v>
      </c>
      <c r="G1117" s="125" t="s">
        <v>618</v>
      </c>
      <c r="H1117" s="126">
        <v>738907</v>
      </c>
      <c r="I1117" s="126">
        <v>478</v>
      </c>
      <c r="J1117" s="126">
        <v>511</v>
      </c>
      <c r="K1117" s="126">
        <v>9.54304E-5</v>
      </c>
      <c r="L1117" s="126">
        <f t="shared" si="35"/>
        <v>1.166289273344E-3</v>
      </c>
      <c r="M1117" s="126">
        <f t="shared" si="37"/>
        <v>9.3534236591999997E-2</v>
      </c>
      <c r="N1117" s="126">
        <f t="shared" si="36"/>
        <v>1.0908797682766946E-4</v>
      </c>
    </row>
    <row r="1118" spans="1:14">
      <c r="A1118" s="125" t="s">
        <v>97</v>
      </c>
      <c r="B1118" s="125" t="s">
        <v>220</v>
      </c>
      <c r="C1118" s="125" t="s">
        <v>221</v>
      </c>
      <c r="D1118" s="125" t="s">
        <v>96</v>
      </c>
      <c r="E1118" s="126">
        <v>0.76582629999999996</v>
      </c>
      <c r="F1118" s="126" t="s">
        <v>193</v>
      </c>
      <c r="G1118" s="125" t="s">
        <v>618</v>
      </c>
      <c r="H1118" s="126">
        <v>738907</v>
      </c>
      <c r="I1118" s="126">
        <v>478</v>
      </c>
      <c r="J1118" s="126">
        <v>511</v>
      </c>
      <c r="K1118" s="126">
        <v>9.54304E-5</v>
      </c>
      <c r="L1118" s="126">
        <f t="shared" si="35"/>
        <v>7.308311013952E-5</v>
      </c>
      <c r="M1118" s="126">
        <f t="shared" si="37"/>
        <v>9.3534236591999997E-2</v>
      </c>
      <c r="N1118" s="126">
        <f t="shared" si="36"/>
        <v>6.8357729146690574E-6</v>
      </c>
    </row>
    <row r="1119" spans="1:14">
      <c r="A1119" s="125" t="s">
        <v>97</v>
      </c>
      <c r="B1119" s="125" t="s">
        <v>249</v>
      </c>
      <c r="C1119" s="125" t="s">
        <v>250</v>
      </c>
      <c r="D1119" s="125" t="s">
        <v>95</v>
      </c>
      <c r="E1119" s="126">
        <v>0.27448289999999997</v>
      </c>
      <c r="F1119" s="126" t="s">
        <v>251</v>
      </c>
      <c r="G1119" s="125" t="s">
        <v>612</v>
      </c>
      <c r="H1119" s="126">
        <v>738907</v>
      </c>
      <c r="I1119" s="126">
        <v>478</v>
      </c>
      <c r="J1119" s="126">
        <v>511</v>
      </c>
      <c r="K1119" s="126">
        <v>9.7927579999999999E-4</v>
      </c>
      <c r="L1119" s="126">
        <f t="shared" si="35"/>
        <v>2.6879446148381995E-4</v>
      </c>
      <c r="M1119" s="126">
        <f t="shared" si="37"/>
        <v>9.3534236591999997E-2</v>
      </c>
      <c r="N1119" s="126">
        <f t="shared" si="36"/>
        <v>2.5141484755046846E-5</v>
      </c>
    </row>
    <row r="1120" spans="1:14">
      <c r="A1120" s="125" t="s">
        <v>97</v>
      </c>
      <c r="B1120" s="125" t="s">
        <v>249</v>
      </c>
      <c r="C1120" s="125" t="s">
        <v>250</v>
      </c>
      <c r="D1120" s="125" t="s">
        <v>96</v>
      </c>
      <c r="E1120" s="126">
        <v>17.606960000000001</v>
      </c>
      <c r="F1120" s="126" t="s">
        <v>251</v>
      </c>
      <c r="G1120" s="125" t="s">
        <v>612</v>
      </c>
      <c r="H1120" s="126">
        <v>738907</v>
      </c>
      <c r="I1120" s="126">
        <v>478</v>
      </c>
      <c r="J1120" s="126">
        <v>511</v>
      </c>
      <c r="K1120" s="126">
        <v>9.7927579999999999E-4</v>
      </c>
      <c r="L1120" s="126">
        <f t="shared" si="35"/>
        <v>1.7242069839568001E-2</v>
      </c>
      <c r="M1120" s="126">
        <f t="shared" si="37"/>
        <v>9.3534236591999997E-2</v>
      </c>
      <c r="N1120" s="126">
        <f t="shared" si="36"/>
        <v>1.6127238397099408E-3</v>
      </c>
    </row>
    <row r="1121" spans="1:14">
      <c r="A1121" s="125" t="s">
        <v>97</v>
      </c>
      <c r="B1121" s="125" t="s">
        <v>266</v>
      </c>
      <c r="C1121" s="125" t="s">
        <v>267</v>
      </c>
      <c r="D1121" s="125" t="s">
        <v>95</v>
      </c>
      <c r="E1121" s="126">
        <v>0.42861779999999999</v>
      </c>
      <c r="F1121" s="126" t="s">
        <v>268</v>
      </c>
      <c r="G1121" s="125" t="s">
        <v>587</v>
      </c>
      <c r="H1121" s="126">
        <v>738907</v>
      </c>
      <c r="I1121" s="126">
        <v>478</v>
      </c>
      <c r="J1121" s="126">
        <v>511</v>
      </c>
      <c r="K1121" s="126">
        <v>7.1810600000000007E-5</v>
      </c>
      <c r="L1121" s="126">
        <f t="shared" si="35"/>
        <v>3.0779301388680002E-5</v>
      </c>
      <c r="M1121" s="126">
        <f t="shared" si="37"/>
        <v>9.3534236591999997E-2</v>
      </c>
      <c r="N1121" s="126">
        <f t="shared" si="36"/>
        <v>2.8789184582252692E-6</v>
      </c>
    </row>
    <row r="1122" spans="1:14">
      <c r="A1122" s="125" t="s">
        <v>97</v>
      </c>
      <c r="B1122" s="125" t="s">
        <v>266</v>
      </c>
      <c r="C1122" s="125" t="s">
        <v>267</v>
      </c>
      <c r="D1122" s="125" t="s">
        <v>96</v>
      </c>
      <c r="E1122" s="126">
        <v>12.614459999999999</v>
      </c>
      <c r="F1122" s="126" t="s">
        <v>268</v>
      </c>
      <c r="G1122" s="125" t="s">
        <v>587</v>
      </c>
      <c r="H1122" s="126">
        <v>738907</v>
      </c>
      <c r="I1122" s="126">
        <v>478</v>
      </c>
      <c r="J1122" s="126">
        <v>511</v>
      </c>
      <c r="K1122" s="126">
        <v>7.1810600000000007E-5</v>
      </c>
      <c r="L1122" s="126">
        <f t="shared" si="35"/>
        <v>9.0585194127600001E-4</v>
      </c>
      <c r="M1122" s="126">
        <f t="shared" si="37"/>
        <v>9.3534236591999997E-2</v>
      </c>
      <c r="N1122" s="126">
        <f t="shared" si="36"/>
        <v>8.4728169792631878E-5</v>
      </c>
    </row>
    <row r="1123" spans="1:14">
      <c r="A1123" s="125" t="s">
        <v>97</v>
      </c>
      <c r="B1123" s="125" t="s">
        <v>276</v>
      </c>
      <c r="C1123" s="125" t="s">
        <v>277</v>
      </c>
      <c r="D1123" s="125" t="s">
        <v>95</v>
      </c>
      <c r="E1123" s="126">
        <v>0.90082010000000001</v>
      </c>
      <c r="F1123" s="126" t="s">
        <v>251</v>
      </c>
      <c r="G1123" s="125" t="s">
        <v>612</v>
      </c>
      <c r="H1123" s="126">
        <v>738907</v>
      </c>
      <c r="I1123" s="126">
        <v>478</v>
      </c>
      <c r="J1123" s="126">
        <v>511</v>
      </c>
      <c r="K1123" s="126">
        <v>9.7927579999999999E-4</v>
      </c>
      <c r="L1123" s="126">
        <f t="shared" si="35"/>
        <v>8.8215132408358003E-4</v>
      </c>
      <c r="M1123" s="126">
        <f t="shared" si="37"/>
        <v>9.3534236591999997E-2</v>
      </c>
      <c r="N1123" s="126">
        <f t="shared" si="36"/>
        <v>8.2511350656779638E-5</v>
      </c>
    </row>
    <row r="1124" spans="1:14">
      <c r="A1124" s="125" t="s">
        <v>97</v>
      </c>
      <c r="B1124" s="125" t="s">
        <v>276</v>
      </c>
      <c r="C1124" s="125" t="s">
        <v>277</v>
      </c>
      <c r="D1124" s="125" t="s">
        <v>96</v>
      </c>
      <c r="E1124" s="126">
        <v>9.7419159999999998</v>
      </c>
      <c r="F1124" s="126" t="s">
        <v>251</v>
      </c>
      <c r="G1124" s="125" t="s">
        <v>612</v>
      </c>
      <c r="H1124" s="126">
        <v>738907</v>
      </c>
      <c r="I1124" s="126">
        <v>478</v>
      </c>
      <c r="J1124" s="126">
        <v>511</v>
      </c>
      <c r="K1124" s="126">
        <v>9.7927579999999999E-4</v>
      </c>
      <c r="L1124" s="126">
        <f t="shared" si="35"/>
        <v>9.5400225844327995E-3</v>
      </c>
      <c r="M1124" s="126">
        <f t="shared" si="37"/>
        <v>9.3534236591999997E-2</v>
      </c>
      <c r="N1124" s="126">
        <f t="shared" si="36"/>
        <v>8.9231872950536076E-4</v>
      </c>
    </row>
    <row r="1125" spans="1:14">
      <c r="A1125" s="125" t="s">
        <v>97</v>
      </c>
      <c r="B1125" s="125" t="s">
        <v>291</v>
      </c>
      <c r="C1125" s="125" t="s">
        <v>292</v>
      </c>
      <c r="D1125" s="125" t="s">
        <v>95</v>
      </c>
      <c r="E1125" s="126">
        <v>7.6181080000000003</v>
      </c>
      <c r="F1125" s="126" t="s">
        <v>268</v>
      </c>
      <c r="G1125" s="125" t="s">
        <v>587</v>
      </c>
      <c r="H1125" s="126">
        <v>738907</v>
      </c>
      <c r="I1125" s="126">
        <v>478</v>
      </c>
      <c r="J1125" s="126">
        <v>511</v>
      </c>
      <c r="K1125" s="126">
        <v>7.1810600000000007E-5</v>
      </c>
      <c r="L1125" s="126">
        <f t="shared" si="35"/>
        <v>5.4706090634480003E-4</v>
      </c>
      <c r="M1125" s="126">
        <f t="shared" si="37"/>
        <v>9.3534236591999997E-2</v>
      </c>
      <c r="N1125" s="126">
        <f t="shared" si="36"/>
        <v>5.1168924244288479E-5</v>
      </c>
    </row>
    <row r="1126" spans="1:14">
      <c r="A1126" s="125" t="s">
        <v>97</v>
      </c>
      <c r="B1126" s="125" t="s">
        <v>291</v>
      </c>
      <c r="C1126" s="125" t="s">
        <v>292</v>
      </c>
      <c r="D1126" s="125" t="s">
        <v>96</v>
      </c>
      <c r="E1126" s="126">
        <v>52.635719999999999</v>
      </c>
      <c r="F1126" s="126" t="s">
        <v>268</v>
      </c>
      <c r="G1126" s="125" t="s">
        <v>587</v>
      </c>
      <c r="H1126" s="126">
        <v>738907</v>
      </c>
      <c r="I1126" s="126">
        <v>478</v>
      </c>
      <c r="J1126" s="126">
        <v>511</v>
      </c>
      <c r="K1126" s="126">
        <v>7.1810600000000007E-5</v>
      </c>
      <c r="L1126" s="126">
        <f t="shared" si="35"/>
        <v>3.7798026346320002E-3</v>
      </c>
      <c r="M1126" s="126">
        <f t="shared" si="37"/>
        <v>9.3534236591999997E-2</v>
      </c>
      <c r="N1126" s="126">
        <f t="shared" si="36"/>
        <v>3.5354095389873442E-4</v>
      </c>
    </row>
    <row r="1127" spans="1:14">
      <c r="A1127" s="125" t="s">
        <v>97</v>
      </c>
      <c r="B1127" s="125" t="s">
        <v>456</v>
      </c>
      <c r="C1127" s="125" t="s">
        <v>457</v>
      </c>
      <c r="D1127" s="125" t="s">
        <v>96</v>
      </c>
      <c r="E1127" s="126">
        <v>4.4252399999999996</v>
      </c>
      <c r="F1127" s="126" t="s">
        <v>458</v>
      </c>
      <c r="G1127" s="125" t="s">
        <v>593</v>
      </c>
      <c r="H1127" s="126">
        <v>738907</v>
      </c>
      <c r="I1127" s="126">
        <v>478</v>
      </c>
      <c r="J1127" s="126">
        <v>511</v>
      </c>
      <c r="K1127" s="126">
        <v>9.54304E-5</v>
      </c>
      <c r="L1127" s="126">
        <f t="shared" si="35"/>
        <v>4.2230242329599997E-4</v>
      </c>
      <c r="M1127" s="126">
        <f t="shared" si="37"/>
        <v>9.3534236591999997E-2</v>
      </c>
      <c r="N1127" s="126">
        <f t="shared" si="36"/>
        <v>3.9499734773942993E-5</v>
      </c>
    </row>
    <row r="1128" spans="1:14">
      <c r="A1128" s="125" t="s">
        <v>97</v>
      </c>
      <c r="B1128" s="125" t="s">
        <v>459</v>
      </c>
      <c r="C1128" s="125" t="s">
        <v>460</v>
      </c>
      <c r="D1128" s="125" t="s">
        <v>96</v>
      </c>
      <c r="E1128" s="126">
        <v>315.29840000000002</v>
      </c>
      <c r="F1128" s="126" t="s">
        <v>458</v>
      </c>
      <c r="G1128" s="125" t="s">
        <v>593</v>
      </c>
      <c r="H1128" s="126">
        <v>738907</v>
      </c>
      <c r="I1128" s="126">
        <v>478</v>
      </c>
      <c r="J1128" s="126">
        <v>511</v>
      </c>
      <c r="K1128" s="126">
        <v>9.54304E-5</v>
      </c>
      <c r="L1128" s="126">
        <f t="shared" si="35"/>
        <v>3.0089052431360001E-2</v>
      </c>
      <c r="M1128" s="126">
        <f t="shared" si="37"/>
        <v>9.3534236591999997E-2</v>
      </c>
      <c r="N1128" s="126">
        <f t="shared" si="36"/>
        <v>2.814356548943919E-3</v>
      </c>
    </row>
    <row r="1129" spans="1:14">
      <c r="A1129" s="125" t="s">
        <v>97</v>
      </c>
      <c r="B1129" s="125" t="s">
        <v>461</v>
      </c>
      <c r="C1129" s="125" t="s">
        <v>462</v>
      </c>
      <c r="D1129" s="125" t="s">
        <v>96</v>
      </c>
      <c r="E1129" s="126">
        <v>237.85659999999999</v>
      </c>
      <c r="F1129" s="126" t="s">
        <v>458</v>
      </c>
      <c r="G1129" s="125" t="s">
        <v>593</v>
      </c>
      <c r="H1129" s="126">
        <v>738907</v>
      </c>
      <c r="I1129" s="126">
        <v>478</v>
      </c>
      <c r="J1129" s="126">
        <v>511</v>
      </c>
      <c r="K1129" s="126">
        <v>9.54304E-5</v>
      </c>
      <c r="L1129" s="126">
        <f t="shared" si="35"/>
        <v>2.269875048064E-2</v>
      </c>
      <c r="M1129" s="126">
        <f t="shared" si="37"/>
        <v>9.3534236591999997E-2</v>
      </c>
      <c r="N1129" s="126">
        <f t="shared" si="36"/>
        <v>2.1231102977989553E-3</v>
      </c>
    </row>
    <row r="1130" spans="1:14">
      <c r="A1130" s="125" t="s">
        <v>97</v>
      </c>
      <c r="B1130" s="125" t="s">
        <v>463</v>
      </c>
      <c r="C1130" s="125" t="s">
        <v>464</v>
      </c>
      <c r="D1130" s="125" t="s">
        <v>96</v>
      </c>
      <c r="E1130" s="126">
        <v>32.082990000000002</v>
      </c>
      <c r="F1130" s="126" t="s">
        <v>458</v>
      </c>
      <c r="G1130" s="125" t="s">
        <v>593</v>
      </c>
      <c r="H1130" s="126">
        <v>738907</v>
      </c>
      <c r="I1130" s="126">
        <v>478</v>
      </c>
      <c r="J1130" s="126">
        <v>511</v>
      </c>
      <c r="K1130" s="126">
        <v>9.54304E-5</v>
      </c>
      <c r="L1130" s="126">
        <f t="shared" si="35"/>
        <v>3.0616925688960002E-3</v>
      </c>
      <c r="M1130" s="126">
        <f t="shared" si="37"/>
        <v>9.3534236591999997E-2</v>
      </c>
      <c r="N1130" s="126">
        <f t="shared" si="36"/>
        <v>2.8637307711108675E-4</v>
      </c>
    </row>
    <row r="1131" spans="1:14">
      <c r="A1131" s="125" t="s">
        <v>97</v>
      </c>
      <c r="B1131" s="125" t="s">
        <v>465</v>
      </c>
      <c r="C1131" s="125" t="s">
        <v>466</v>
      </c>
      <c r="D1131" s="125" t="s">
        <v>96</v>
      </c>
      <c r="E1131" s="126">
        <v>315.29840000000002</v>
      </c>
      <c r="F1131" s="126" t="s">
        <v>458</v>
      </c>
      <c r="G1131" s="125" t="s">
        <v>593</v>
      </c>
      <c r="H1131" s="126">
        <v>738907</v>
      </c>
      <c r="I1131" s="126">
        <v>478</v>
      </c>
      <c r="J1131" s="126">
        <v>511</v>
      </c>
      <c r="K1131" s="126">
        <v>9.54304E-5</v>
      </c>
      <c r="L1131" s="126">
        <f t="shared" si="35"/>
        <v>3.0089052431360001E-2</v>
      </c>
      <c r="M1131" s="126">
        <f t="shared" si="37"/>
        <v>9.3534236591999997E-2</v>
      </c>
      <c r="N1131" s="126">
        <f t="shared" si="36"/>
        <v>2.814356548943919E-3</v>
      </c>
    </row>
    <row r="1132" spans="1:14">
      <c r="A1132" s="125" t="s">
        <v>97</v>
      </c>
      <c r="B1132" s="125" t="s">
        <v>467</v>
      </c>
      <c r="C1132" s="125" t="s">
        <v>468</v>
      </c>
      <c r="D1132" s="125" t="s">
        <v>96</v>
      </c>
      <c r="E1132" s="126">
        <v>203.56100000000001</v>
      </c>
      <c r="F1132" s="126" t="s">
        <v>458</v>
      </c>
      <c r="G1132" s="125" t="s">
        <v>593</v>
      </c>
      <c r="H1132" s="126">
        <v>738907</v>
      </c>
      <c r="I1132" s="126">
        <v>478</v>
      </c>
      <c r="J1132" s="126">
        <v>511</v>
      </c>
      <c r="K1132" s="126">
        <v>9.54304E-5</v>
      </c>
      <c r="L1132" s="126">
        <f t="shared" si="35"/>
        <v>1.9425907654400002E-2</v>
      </c>
      <c r="M1132" s="126">
        <f t="shared" si="37"/>
        <v>9.3534236591999997E-2</v>
      </c>
      <c r="N1132" s="126">
        <f t="shared" si="36"/>
        <v>1.8169874425609934E-3</v>
      </c>
    </row>
    <row r="1133" spans="1:14">
      <c r="A1133" s="125" t="s">
        <v>97</v>
      </c>
      <c r="B1133" s="125" t="s">
        <v>469</v>
      </c>
      <c r="C1133" s="125" t="s">
        <v>470</v>
      </c>
      <c r="D1133" s="125" t="s">
        <v>96</v>
      </c>
      <c r="E1133" s="126">
        <v>8.8504799999999992</v>
      </c>
      <c r="F1133" s="126" t="s">
        <v>458</v>
      </c>
      <c r="G1133" s="125" t="s">
        <v>593</v>
      </c>
      <c r="H1133" s="126">
        <v>738907</v>
      </c>
      <c r="I1133" s="126">
        <v>478</v>
      </c>
      <c r="J1133" s="126">
        <v>511</v>
      </c>
      <c r="K1133" s="126">
        <v>9.54304E-5</v>
      </c>
      <c r="L1133" s="126">
        <f t="shared" si="35"/>
        <v>8.4460484659199995E-4</v>
      </c>
      <c r="M1133" s="126">
        <f t="shared" si="37"/>
        <v>9.3534236591999997E-2</v>
      </c>
      <c r="N1133" s="126">
        <f t="shared" si="36"/>
        <v>7.8999469547885986E-5</v>
      </c>
    </row>
    <row r="1134" spans="1:14">
      <c r="A1134" s="125" t="s">
        <v>97</v>
      </c>
      <c r="B1134" s="125" t="s">
        <v>471</v>
      </c>
      <c r="C1134" s="125" t="s">
        <v>472</v>
      </c>
      <c r="D1134" s="125" t="s">
        <v>96</v>
      </c>
      <c r="E1134" s="126">
        <v>4.4252399999999996</v>
      </c>
      <c r="F1134" s="126" t="s">
        <v>458</v>
      </c>
      <c r="G1134" s="125" t="s">
        <v>593</v>
      </c>
      <c r="H1134" s="126">
        <v>738907</v>
      </c>
      <c r="I1134" s="126">
        <v>478</v>
      </c>
      <c r="J1134" s="126">
        <v>511</v>
      </c>
      <c r="K1134" s="126">
        <v>9.54304E-5</v>
      </c>
      <c r="L1134" s="126">
        <f t="shared" si="35"/>
        <v>4.2230242329599997E-4</v>
      </c>
      <c r="M1134" s="126">
        <f t="shared" si="37"/>
        <v>9.3534236591999997E-2</v>
      </c>
      <c r="N1134" s="126">
        <f t="shared" si="36"/>
        <v>3.9499734773942993E-5</v>
      </c>
    </row>
    <row r="1135" spans="1:14">
      <c r="A1135" s="125" t="s">
        <v>97</v>
      </c>
      <c r="B1135" s="125" t="s">
        <v>512</v>
      </c>
      <c r="C1135" s="125" t="s">
        <v>513</v>
      </c>
      <c r="D1135" s="125" t="s">
        <v>95</v>
      </c>
      <c r="E1135" s="126">
        <v>12.045249999999999</v>
      </c>
      <c r="F1135" s="126" t="s">
        <v>395</v>
      </c>
      <c r="G1135" s="125" t="s">
        <v>588</v>
      </c>
      <c r="H1135" s="126">
        <v>738907</v>
      </c>
      <c r="I1135" s="126">
        <v>478</v>
      </c>
      <c r="J1135" s="126">
        <v>511</v>
      </c>
      <c r="K1135" s="126">
        <v>7.8675699999999996E-5</v>
      </c>
      <c r="L1135" s="126">
        <f t="shared" si="35"/>
        <v>9.4766847542499986E-4</v>
      </c>
      <c r="M1135" s="126">
        <f t="shared" si="37"/>
        <v>9.3534236591999997E-2</v>
      </c>
      <c r="N1135" s="126">
        <f t="shared" si="36"/>
        <v>8.8639447391181871E-5</v>
      </c>
    </row>
    <row r="1136" spans="1:14">
      <c r="A1136" s="125" t="s">
        <v>97</v>
      </c>
      <c r="B1136" s="125" t="s">
        <v>512</v>
      </c>
      <c r="C1136" s="125" t="s">
        <v>513</v>
      </c>
      <c r="D1136" s="125" t="s">
        <v>96</v>
      </c>
      <c r="E1136" s="126">
        <v>12.557</v>
      </c>
      <c r="F1136" s="126" t="s">
        <v>395</v>
      </c>
      <c r="G1136" s="125" t="s">
        <v>588</v>
      </c>
      <c r="H1136" s="126">
        <v>738907</v>
      </c>
      <c r="I1136" s="126">
        <v>478</v>
      </c>
      <c r="J1136" s="126">
        <v>511</v>
      </c>
      <c r="K1136" s="126">
        <v>7.8675699999999996E-5</v>
      </c>
      <c r="L1136" s="126">
        <f t="shared" si="35"/>
        <v>9.8793076490000004E-4</v>
      </c>
      <c r="M1136" s="126">
        <f t="shared" si="37"/>
        <v>9.3534236591999997E-2</v>
      </c>
      <c r="N1136" s="126">
        <f t="shared" si="36"/>
        <v>9.2405349900672124E-5</v>
      </c>
    </row>
  </sheetData>
  <autoFilter ref="A3:N1136" xr:uid="{BFE63EB5-28B4-48BC-86E5-337D5C36F5C4}">
    <sortState xmlns:xlrd2="http://schemas.microsoft.com/office/spreadsheetml/2017/richdata2" ref="A4:N1136">
      <sortCondition descending="1" ref="H3:H1136"/>
    </sortState>
  </autoFilter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A9EBE0-DCCA-4840-B8FC-FD1B434C010C}">
  <sheetPr filterMode="1"/>
  <dimension ref="A1:I276"/>
  <sheetViews>
    <sheetView topLeftCell="A53" workbookViewId="0">
      <selection activeCell="G5" sqref="G5:G25"/>
    </sheetView>
  </sheetViews>
  <sheetFormatPr defaultColWidth="17.42578125" defaultRowHeight="14.45"/>
  <cols>
    <col min="1" max="1" width="18.42578125" bestFit="1" customWidth="1"/>
    <col min="2" max="2" width="11" bestFit="1" customWidth="1"/>
    <col min="3" max="3" width="96.85546875" bestFit="1" customWidth="1"/>
    <col min="4" max="4" width="11.28515625" bestFit="1" customWidth="1"/>
    <col min="5" max="5" width="15.7109375" bestFit="1" customWidth="1"/>
    <col min="6" max="6" width="30.7109375" bestFit="1" customWidth="1"/>
    <col min="7" max="7" width="38.28515625" bestFit="1" customWidth="1"/>
    <col min="9" max="9" width="43.140625" bestFit="1" customWidth="1"/>
  </cols>
  <sheetData>
    <row r="1" spans="1:9">
      <c r="A1" s="75" t="s">
        <v>646</v>
      </c>
      <c r="B1" s="76"/>
      <c r="C1" s="76"/>
      <c r="D1" s="76"/>
      <c r="E1" s="76"/>
      <c r="F1" s="76"/>
      <c r="G1" s="76"/>
      <c r="H1" s="76"/>
      <c r="I1" s="76"/>
    </row>
    <row r="3" spans="1:9">
      <c r="A3" s="109" t="s">
        <v>90</v>
      </c>
      <c r="B3" s="124" t="s">
        <v>92</v>
      </c>
      <c r="C3" s="124" t="s">
        <v>93</v>
      </c>
      <c r="D3" s="127" t="s">
        <v>637</v>
      </c>
      <c r="E3" s="127" t="s">
        <v>647</v>
      </c>
      <c r="F3" s="127" t="s">
        <v>648</v>
      </c>
      <c r="G3" s="127" t="s">
        <v>649</v>
      </c>
      <c r="H3" s="128" t="s">
        <v>650</v>
      </c>
      <c r="I3" s="127" t="s">
        <v>651</v>
      </c>
    </row>
    <row r="4" spans="1:9" ht="28.9" hidden="1">
      <c r="A4" s="129" t="s">
        <v>97</v>
      </c>
      <c r="B4" s="129" t="s">
        <v>234</v>
      </c>
      <c r="C4" s="129" t="s">
        <v>235</v>
      </c>
      <c r="D4" s="129" t="s">
        <v>95</v>
      </c>
      <c r="E4" s="130">
        <v>3</v>
      </c>
      <c r="F4" s="130">
        <v>42.118012154411012</v>
      </c>
      <c r="G4" s="18">
        <v>40.3374756640047</v>
      </c>
      <c r="H4" s="4" t="s">
        <v>652</v>
      </c>
      <c r="I4" s="18">
        <f>IF(H4="No",G4,0)</f>
        <v>40.3374756640047</v>
      </c>
    </row>
    <row r="5" spans="1:9" ht="28.9">
      <c r="A5" s="129" t="s">
        <v>97</v>
      </c>
      <c r="B5" s="129" t="s">
        <v>516</v>
      </c>
      <c r="C5" s="129" t="s">
        <v>517</v>
      </c>
      <c r="D5" s="129" t="s">
        <v>96</v>
      </c>
      <c r="E5" s="130">
        <v>5</v>
      </c>
      <c r="F5" s="130">
        <v>54.892550869939448</v>
      </c>
      <c r="G5" s="18">
        <v>35.004071837952949</v>
      </c>
      <c r="H5" s="4" t="s">
        <v>653</v>
      </c>
      <c r="I5" s="18">
        <f t="shared" ref="I5:I68" si="0">IF(H5="No",G5,0)</f>
        <v>0</v>
      </c>
    </row>
    <row r="6" spans="1:9" ht="28.9" hidden="1">
      <c r="A6" s="129" t="s">
        <v>97</v>
      </c>
      <c r="B6" s="129" t="s">
        <v>232</v>
      </c>
      <c r="C6" s="129" t="s">
        <v>233</v>
      </c>
      <c r="D6" s="129" t="s">
        <v>95</v>
      </c>
      <c r="E6" s="130">
        <v>3</v>
      </c>
      <c r="F6" s="130">
        <v>33.10305850305069</v>
      </c>
      <c r="G6" s="18">
        <v>31.703628648843676</v>
      </c>
      <c r="H6" s="4" t="s">
        <v>652</v>
      </c>
      <c r="I6" s="18">
        <f t="shared" si="0"/>
        <v>31.703628648843676</v>
      </c>
    </row>
    <row r="7" spans="1:9" ht="28.9">
      <c r="A7" s="129" t="s">
        <v>97</v>
      </c>
      <c r="B7" s="129" t="s">
        <v>459</v>
      </c>
      <c r="C7" s="129" t="s">
        <v>460</v>
      </c>
      <c r="D7" s="129" t="s">
        <v>96</v>
      </c>
      <c r="E7" s="130">
        <v>6</v>
      </c>
      <c r="F7" s="130">
        <v>20.904169367302767</v>
      </c>
      <c r="G7" s="18">
        <v>15.57762849327435</v>
      </c>
      <c r="H7" s="4" t="s">
        <v>652</v>
      </c>
      <c r="I7" s="18">
        <f t="shared" si="0"/>
        <v>15.57762849327435</v>
      </c>
    </row>
    <row r="8" spans="1:9" ht="28.9" hidden="1">
      <c r="A8" s="129" t="s">
        <v>97</v>
      </c>
      <c r="B8" s="129" t="s">
        <v>410</v>
      </c>
      <c r="C8" s="129" t="s">
        <v>411</v>
      </c>
      <c r="D8" s="129" t="s">
        <v>95</v>
      </c>
      <c r="E8" s="130">
        <v>2</v>
      </c>
      <c r="F8" s="130">
        <v>24.09239682468673</v>
      </c>
      <c r="G8" s="18">
        <v>24.09239682468673</v>
      </c>
      <c r="H8" s="4" t="s">
        <v>652</v>
      </c>
      <c r="I8" s="18">
        <f t="shared" si="0"/>
        <v>24.09239682468673</v>
      </c>
    </row>
    <row r="9" spans="1:9" ht="28.9">
      <c r="A9" s="129" t="s">
        <v>97</v>
      </c>
      <c r="B9" s="129" t="s">
        <v>465</v>
      </c>
      <c r="C9" s="129" t="s">
        <v>466</v>
      </c>
      <c r="D9" s="129" t="s">
        <v>96</v>
      </c>
      <c r="E9" s="130">
        <v>6</v>
      </c>
      <c r="F9" s="130">
        <v>20.904169367302767</v>
      </c>
      <c r="G9" s="18">
        <v>15.57762849327435</v>
      </c>
      <c r="H9" s="4" t="s">
        <v>652</v>
      </c>
      <c r="I9" s="18">
        <f t="shared" si="0"/>
        <v>15.57762849327435</v>
      </c>
    </row>
    <row r="10" spans="1:9" ht="28.9" hidden="1">
      <c r="A10" s="129" t="s">
        <v>97</v>
      </c>
      <c r="B10" s="129" t="s">
        <v>186</v>
      </c>
      <c r="C10" s="129" t="s">
        <v>187</v>
      </c>
      <c r="D10" s="129" t="s">
        <v>95</v>
      </c>
      <c r="E10" s="130">
        <v>4</v>
      </c>
      <c r="F10" s="130">
        <v>17.941610029708805</v>
      </c>
      <c r="G10" s="18">
        <v>14.29577020733401</v>
      </c>
      <c r="H10" s="4" t="s">
        <v>652</v>
      </c>
      <c r="I10" s="18">
        <f t="shared" si="0"/>
        <v>14.29577020733401</v>
      </c>
    </row>
    <row r="11" spans="1:9" ht="28.9">
      <c r="A11" s="129" t="s">
        <v>97</v>
      </c>
      <c r="B11" s="129" t="s">
        <v>461</v>
      </c>
      <c r="C11" s="129" t="s">
        <v>462</v>
      </c>
      <c r="D11" s="129" t="s">
        <v>96</v>
      </c>
      <c r="E11" s="130">
        <v>6</v>
      </c>
      <c r="F11" s="130">
        <v>15.769805979922564</v>
      </c>
      <c r="G11" s="18">
        <v>11.75153983159421</v>
      </c>
      <c r="H11" s="4" t="s">
        <v>652</v>
      </c>
      <c r="I11" s="18">
        <f t="shared" si="0"/>
        <v>11.75153983159421</v>
      </c>
    </row>
    <row r="12" spans="1:9" ht="28.9" hidden="1">
      <c r="A12" s="129" t="s">
        <v>97</v>
      </c>
      <c r="B12" s="129" t="s">
        <v>226</v>
      </c>
      <c r="C12" s="129" t="s">
        <v>227</v>
      </c>
      <c r="D12" s="129" t="s">
        <v>95</v>
      </c>
      <c r="E12" s="130">
        <v>3</v>
      </c>
      <c r="F12" s="130">
        <v>9.6457361173403928</v>
      </c>
      <c r="G12" s="18">
        <v>9.2379631894351064</v>
      </c>
      <c r="H12" s="4" t="s">
        <v>652</v>
      </c>
      <c r="I12" s="18">
        <f t="shared" si="0"/>
        <v>9.2379631894351064</v>
      </c>
    </row>
    <row r="13" spans="1:9" ht="28.9">
      <c r="A13" s="129" t="s">
        <v>97</v>
      </c>
      <c r="B13" s="129" t="s">
        <v>476</v>
      </c>
      <c r="C13" s="129" t="s">
        <v>477</v>
      </c>
      <c r="D13" s="129" t="s">
        <v>96</v>
      </c>
      <c r="E13" s="130">
        <v>4</v>
      </c>
      <c r="F13" s="130">
        <v>13.998107776839559</v>
      </c>
      <c r="G13" s="18">
        <v>11.381973912040865</v>
      </c>
      <c r="H13" s="4" t="s">
        <v>652</v>
      </c>
      <c r="I13" s="18">
        <f t="shared" si="0"/>
        <v>11.381973912040865</v>
      </c>
    </row>
    <row r="14" spans="1:9" ht="28.9" hidden="1">
      <c r="A14" s="129" t="s">
        <v>97</v>
      </c>
      <c r="B14" s="129" t="s">
        <v>373</v>
      </c>
      <c r="C14" s="129" t="s">
        <v>374</v>
      </c>
      <c r="D14" s="129" t="s">
        <v>95</v>
      </c>
      <c r="E14" s="130">
        <v>6</v>
      </c>
      <c r="F14" s="130">
        <v>9.1133576771632683</v>
      </c>
      <c r="G14" s="18">
        <v>6.8010401700692249</v>
      </c>
      <c r="H14" s="4" t="s">
        <v>652</v>
      </c>
      <c r="I14" s="18">
        <f t="shared" si="0"/>
        <v>6.8010401700692249</v>
      </c>
    </row>
    <row r="15" spans="1:9" ht="28.9">
      <c r="A15" s="129" t="s">
        <v>97</v>
      </c>
      <c r="B15" s="129" t="s">
        <v>467</v>
      </c>
      <c r="C15" s="129" t="s">
        <v>468</v>
      </c>
      <c r="D15" s="129" t="s">
        <v>96</v>
      </c>
      <c r="E15" s="130">
        <v>6</v>
      </c>
      <c r="F15" s="130">
        <v>13.496020613118759</v>
      </c>
      <c r="G15" s="18">
        <v>10.057132218684428</v>
      </c>
      <c r="H15" s="4" t="s">
        <v>652</v>
      </c>
      <c r="I15" s="18">
        <f t="shared" si="0"/>
        <v>10.057132218684428</v>
      </c>
    </row>
    <row r="16" spans="1:9" ht="28.9" hidden="1">
      <c r="A16" s="129" t="s">
        <v>97</v>
      </c>
      <c r="B16" s="129" t="s">
        <v>323</v>
      </c>
      <c r="C16" s="129" t="s">
        <v>324</v>
      </c>
      <c r="D16" s="129" t="s">
        <v>95</v>
      </c>
      <c r="E16" s="130">
        <v>4</v>
      </c>
      <c r="F16" s="130">
        <v>8.6476750519458996</v>
      </c>
      <c r="G16" s="18">
        <v>7.345020719822787</v>
      </c>
      <c r="H16" s="4" t="s">
        <v>652</v>
      </c>
      <c r="I16" s="18">
        <f t="shared" si="0"/>
        <v>7.345020719822787</v>
      </c>
    </row>
    <row r="17" spans="1:9" ht="28.9">
      <c r="A17" s="129" t="s">
        <v>97</v>
      </c>
      <c r="B17" s="129" t="s">
        <v>527</v>
      </c>
      <c r="C17" s="129" t="s">
        <v>528</v>
      </c>
      <c r="D17" s="129" t="s">
        <v>96</v>
      </c>
      <c r="E17" s="130">
        <v>4</v>
      </c>
      <c r="F17" s="130">
        <v>10.989305977268707</v>
      </c>
      <c r="G17" s="18">
        <v>8.9804615093804436</v>
      </c>
      <c r="H17" s="4" t="s">
        <v>652</v>
      </c>
      <c r="I17" s="18">
        <f t="shared" si="0"/>
        <v>8.9804615093804436</v>
      </c>
    </row>
    <row r="18" spans="1:9" ht="28.9" hidden="1">
      <c r="A18" s="129" t="s">
        <v>97</v>
      </c>
      <c r="B18" s="129" t="s">
        <v>184</v>
      </c>
      <c r="C18" s="129" t="s">
        <v>185</v>
      </c>
      <c r="D18" s="129" t="s">
        <v>95</v>
      </c>
      <c r="E18" s="130">
        <v>4</v>
      </c>
      <c r="F18" s="130">
        <v>5.9349022931647708</v>
      </c>
      <c r="G18" s="18">
        <v>4.7288955252941847</v>
      </c>
      <c r="H18" s="4" t="s">
        <v>652</v>
      </c>
      <c r="I18" s="18">
        <f t="shared" si="0"/>
        <v>4.7288955252941847</v>
      </c>
    </row>
    <row r="19" spans="1:9" ht="28.9">
      <c r="A19" s="129" t="s">
        <v>97</v>
      </c>
      <c r="B19" s="129" t="s">
        <v>387</v>
      </c>
      <c r="C19" s="129" t="s">
        <v>388</v>
      </c>
      <c r="D19" s="129" t="s">
        <v>96</v>
      </c>
      <c r="E19" s="130">
        <v>6</v>
      </c>
      <c r="F19" s="130">
        <v>9.9572546339731982</v>
      </c>
      <c r="G19" s="18">
        <v>7.4498827483316665</v>
      </c>
      <c r="H19" s="4" t="s">
        <v>652</v>
      </c>
      <c r="I19" s="18">
        <f t="shared" si="0"/>
        <v>7.4498827483316665</v>
      </c>
    </row>
    <row r="20" spans="1:9" ht="28.9" hidden="1">
      <c r="A20" s="129" t="s">
        <v>97</v>
      </c>
      <c r="B20" s="129" t="s">
        <v>213</v>
      </c>
      <c r="C20" s="129" t="s">
        <v>214</v>
      </c>
      <c r="D20" s="129" t="s">
        <v>95</v>
      </c>
      <c r="E20" s="130">
        <v>4</v>
      </c>
      <c r="F20" s="130">
        <v>4.8773595192390964</v>
      </c>
      <c r="G20" s="18">
        <v>3.8862516123212645</v>
      </c>
      <c r="H20" s="4" t="s">
        <v>652</v>
      </c>
      <c r="I20" s="18">
        <f t="shared" si="0"/>
        <v>3.8862516123212645</v>
      </c>
    </row>
    <row r="21" spans="1:9" ht="28.9">
      <c r="A21" s="129" t="s">
        <v>97</v>
      </c>
      <c r="B21" s="129" t="s">
        <v>532</v>
      </c>
      <c r="C21" s="129" t="s">
        <v>533</v>
      </c>
      <c r="D21" s="129" t="s">
        <v>96</v>
      </c>
      <c r="E21" s="130">
        <v>4</v>
      </c>
      <c r="F21" s="130">
        <v>8.0156755910560147</v>
      </c>
      <c r="G21" s="18">
        <v>6.550410577888921</v>
      </c>
      <c r="H21" s="4" t="s">
        <v>652</v>
      </c>
      <c r="I21" s="18">
        <f t="shared" si="0"/>
        <v>6.550410577888921</v>
      </c>
    </row>
    <row r="22" spans="1:9" ht="28.9" hidden="1">
      <c r="A22" s="129" t="s">
        <v>97</v>
      </c>
      <c r="B22" s="129" t="s">
        <v>358</v>
      </c>
      <c r="C22" s="129" t="s">
        <v>359</v>
      </c>
      <c r="D22" s="129" t="s">
        <v>95</v>
      </c>
      <c r="E22" s="130">
        <v>3</v>
      </c>
      <c r="F22" s="130">
        <v>2.2235874288341044</v>
      </c>
      <c r="G22" s="18">
        <v>2.1295854008624873</v>
      </c>
      <c r="H22" s="4" t="s">
        <v>652</v>
      </c>
      <c r="I22" s="18">
        <f t="shared" si="0"/>
        <v>2.1295854008624873</v>
      </c>
    </row>
    <row r="23" spans="1:9" ht="28.9">
      <c r="A23" s="129" t="s">
        <v>97</v>
      </c>
      <c r="B23" s="129" t="s">
        <v>545</v>
      </c>
      <c r="C23" s="129" t="s">
        <v>546</v>
      </c>
      <c r="D23" s="129" t="s">
        <v>96</v>
      </c>
      <c r="E23" s="130">
        <v>4</v>
      </c>
      <c r="F23" s="130">
        <v>7.4505281070413441</v>
      </c>
      <c r="G23" s="18">
        <v>6.0885720197656745</v>
      </c>
      <c r="H23" s="4" t="s">
        <v>652</v>
      </c>
      <c r="I23" s="18">
        <f t="shared" si="0"/>
        <v>6.0885720197656745</v>
      </c>
    </row>
    <row r="24" spans="1:9" ht="28.9" hidden="1">
      <c r="A24" s="129" t="s">
        <v>97</v>
      </c>
      <c r="B24" s="129" t="s">
        <v>356</v>
      </c>
      <c r="C24" s="129" t="s">
        <v>357</v>
      </c>
      <c r="D24" s="129" t="s">
        <v>95</v>
      </c>
      <c r="E24" s="130">
        <v>3</v>
      </c>
      <c r="F24" s="130">
        <v>2.0328062460056686</v>
      </c>
      <c r="G24" s="18">
        <v>1.9468694813343119</v>
      </c>
      <c r="H24" s="4" t="s">
        <v>652</v>
      </c>
      <c r="I24" s="18">
        <f t="shared" si="0"/>
        <v>1.9468694813343119</v>
      </c>
    </row>
    <row r="25" spans="1:9" ht="28.9">
      <c r="A25" s="129" t="s">
        <v>97</v>
      </c>
      <c r="B25" s="129" t="s">
        <v>379</v>
      </c>
      <c r="C25" s="129" t="s">
        <v>380</v>
      </c>
      <c r="D25" s="129" t="s">
        <v>96</v>
      </c>
      <c r="E25" s="130">
        <v>6</v>
      </c>
      <c r="F25" s="130">
        <v>6.4894068475581177</v>
      </c>
      <c r="G25" s="18">
        <v>4.8552861102475973</v>
      </c>
      <c r="H25" s="4" t="s">
        <v>652</v>
      </c>
      <c r="I25" s="18">
        <f t="shared" si="0"/>
        <v>4.8552861102475973</v>
      </c>
    </row>
    <row r="26" spans="1:9" ht="28.9" hidden="1">
      <c r="A26" s="129" t="s">
        <v>97</v>
      </c>
      <c r="B26" s="129" t="s">
        <v>222</v>
      </c>
      <c r="C26" s="129" t="s">
        <v>223</v>
      </c>
      <c r="D26" s="129" t="s">
        <v>95</v>
      </c>
      <c r="E26" s="130">
        <v>3</v>
      </c>
      <c r="F26" s="130">
        <v>2.5384254533814126</v>
      </c>
      <c r="G26" s="18">
        <v>1.3170146951409807</v>
      </c>
      <c r="H26" s="4" t="s">
        <v>652</v>
      </c>
      <c r="I26" s="18">
        <f t="shared" si="0"/>
        <v>1.3170146951409807</v>
      </c>
    </row>
    <row r="27" spans="1:9" ht="28.9">
      <c r="A27" s="129" t="s">
        <v>97</v>
      </c>
      <c r="B27" s="129" t="s">
        <v>478</v>
      </c>
      <c r="C27" s="129" t="s">
        <v>479</v>
      </c>
      <c r="D27" s="129" t="s">
        <v>96</v>
      </c>
      <c r="E27" s="130">
        <v>4</v>
      </c>
      <c r="F27" s="130">
        <v>4.8038784796011527</v>
      </c>
      <c r="G27" s="18">
        <v>3.9060721922645287</v>
      </c>
      <c r="H27" s="4" t="s">
        <v>652</v>
      </c>
      <c r="I27" s="18">
        <f t="shared" si="0"/>
        <v>3.9060721922645287</v>
      </c>
    </row>
    <row r="28" spans="1:9" ht="28.9" hidden="1">
      <c r="A28" s="129" t="s">
        <v>97</v>
      </c>
      <c r="B28" s="129" t="s">
        <v>415</v>
      </c>
      <c r="C28" s="129" t="s">
        <v>416</v>
      </c>
      <c r="D28" s="129" t="s">
        <v>95</v>
      </c>
      <c r="E28" s="130">
        <v>4</v>
      </c>
      <c r="F28" s="130">
        <v>2.6284084079960937</v>
      </c>
      <c r="G28" s="18">
        <v>1.9194275893934767</v>
      </c>
      <c r="H28" s="4" t="s">
        <v>652</v>
      </c>
      <c r="I28" s="18">
        <f t="shared" si="0"/>
        <v>1.9194275893934767</v>
      </c>
    </row>
    <row r="29" spans="1:9" ht="28.9">
      <c r="A29" s="129" t="s">
        <v>97</v>
      </c>
      <c r="B29" s="129" t="s">
        <v>427</v>
      </c>
      <c r="C29" s="129" t="s">
        <v>428</v>
      </c>
      <c r="D29" s="129" t="s">
        <v>96</v>
      </c>
      <c r="E29" s="130">
        <v>4</v>
      </c>
      <c r="F29" s="130">
        <v>4.2309661395119118</v>
      </c>
      <c r="G29" s="18">
        <v>3.3712091381608893</v>
      </c>
      <c r="H29" s="4" t="s">
        <v>652</v>
      </c>
      <c r="I29" s="18">
        <f t="shared" si="0"/>
        <v>3.3712091381608893</v>
      </c>
    </row>
    <row r="30" spans="1:9" ht="28.9" hidden="1">
      <c r="A30" s="129" t="s">
        <v>97</v>
      </c>
      <c r="B30" s="129" t="s">
        <v>519</v>
      </c>
      <c r="C30" s="129" t="s">
        <v>520</v>
      </c>
      <c r="D30" s="129" t="s">
        <v>95</v>
      </c>
      <c r="E30" s="130">
        <v>5</v>
      </c>
      <c r="F30" s="130">
        <v>2.6440829932831882</v>
      </c>
      <c r="G30" s="18">
        <v>1.6860879951031591</v>
      </c>
      <c r="H30" s="4" t="s">
        <v>653</v>
      </c>
      <c r="I30" s="18">
        <f t="shared" si="0"/>
        <v>0</v>
      </c>
    </row>
    <row r="31" spans="1:9" ht="28.9">
      <c r="A31" s="129" t="s">
        <v>97</v>
      </c>
      <c r="B31" s="129" t="s">
        <v>406</v>
      </c>
      <c r="C31" s="129" t="s">
        <v>407</v>
      </c>
      <c r="D31" s="129" t="s">
        <v>96</v>
      </c>
      <c r="E31" s="130">
        <v>6</v>
      </c>
      <c r="F31" s="130">
        <v>3.8555384578812988</v>
      </c>
      <c r="G31" s="18">
        <v>2.8729603807594084</v>
      </c>
      <c r="H31" s="4" t="s">
        <v>652</v>
      </c>
      <c r="I31" s="18">
        <f t="shared" si="0"/>
        <v>2.8729603807594084</v>
      </c>
    </row>
    <row r="32" spans="1:9" ht="28.9" hidden="1">
      <c r="A32" s="129" t="s">
        <v>97</v>
      </c>
      <c r="B32" s="129" t="s">
        <v>228</v>
      </c>
      <c r="C32" s="129" t="s">
        <v>229</v>
      </c>
      <c r="D32" s="129" t="s">
        <v>95</v>
      </c>
      <c r="E32" s="130">
        <v>3</v>
      </c>
      <c r="F32" s="130">
        <v>1.2955279476916697</v>
      </c>
      <c r="G32" s="18">
        <v>1.2407595797841489</v>
      </c>
      <c r="H32" s="4" t="s">
        <v>652</v>
      </c>
      <c r="I32" s="18">
        <f t="shared" si="0"/>
        <v>1.2407595797841489</v>
      </c>
    </row>
    <row r="33" spans="1:9" ht="28.9">
      <c r="A33" s="129" t="s">
        <v>97</v>
      </c>
      <c r="B33" s="129" t="s">
        <v>291</v>
      </c>
      <c r="C33" s="129" t="s">
        <v>292</v>
      </c>
      <c r="D33" s="129" t="s">
        <v>96</v>
      </c>
      <c r="E33" s="130">
        <v>6</v>
      </c>
      <c r="F33" s="130">
        <v>3.3728201761393164</v>
      </c>
      <c r="G33" s="18">
        <v>2.5234982700667268</v>
      </c>
      <c r="H33" s="4" t="s">
        <v>652</v>
      </c>
      <c r="I33" s="18">
        <f t="shared" si="0"/>
        <v>2.5234982700667268</v>
      </c>
    </row>
    <row r="34" spans="1:9" ht="28.9" hidden="1">
      <c r="A34" s="129" t="s">
        <v>97</v>
      </c>
      <c r="B34" s="129" t="s">
        <v>188</v>
      </c>
      <c r="C34" s="129" t="s">
        <v>189</v>
      </c>
      <c r="D34" s="129" t="s">
        <v>95</v>
      </c>
      <c r="E34" s="130">
        <v>4</v>
      </c>
      <c r="F34" s="130">
        <v>1.254999978915857</v>
      </c>
      <c r="G34" s="18">
        <v>1.065951344510788</v>
      </c>
      <c r="H34" s="4" t="s">
        <v>652</v>
      </c>
      <c r="I34" s="18">
        <f t="shared" si="0"/>
        <v>1.065951344510788</v>
      </c>
    </row>
    <row r="35" spans="1:9" ht="28.9">
      <c r="A35" s="129" t="s">
        <v>97</v>
      </c>
      <c r="B35" s="129" t="s">
        <v>337</v>
      </c>
      <c r="C35" s="129" t="s">
        <v>338</v>
      </c>
      <c r="D35" s="129" t="s">
        <v>96</v>
      </c>
      <c r="E35" s="130">
        <v>4</v>
      </c>
      <c r="F35" s="130">
        <v>3.2926619904350467</v>
      </c>
      <c r="G35" s="18">
        <v>2.3292654441891179</v>
      </c>
      <c r="H35" s="4" t="s">
        <v>653</v>
      </c>
      <c r="I35" s="18">
        <f t="shared" si="0"/>
        <v>0</v>
      </c>
    </row>
    <row r="36" spans="1:9" ht="28.9" hidden="1">
      <c r="A36" s="129" t="s">
        <v>97</v>
      </c>
      <c r="B36" s="129" t="s">
        <v>379</v>
      </c>
      <c r="C36" s="129" t="s">
        <v>380</v>
      </c>
      <c r="D36" s="129" t="s">
        <v>95</v>
      </c>
      <c r="E36" s="130">
        <v>6</v>
      </c>
      <c r="F36" s="130">
        <v>0.89272301470752236</v>
      </c>
      <c r="G36" s="18">
        <v>0.66792324097213673</v>
      </c>
      <c r="H36" s="4" t="s">
        <v>652</v>
      </c>
      <c r="I36" s="18">
        <f t="shared" si="0"/>
        <v>0.66792324097213673</v>
      </c>
    </row>
    <row r="37" spans="1:9">
      <c r="A37" s="129" t="s">
        <v>97</v>
      </c>
      <c r="B37" s="129" t="s">
        <v>389</v>
      </c>
      <c r="C37" s="129" t="s">
        <v>390</v>
      </c>
      <c r="D37" s="129" t="s">
        <v>96</v>
      </c>
      <c r="E37" s="130">
        <v>6</v>
      </c>
      <c r="F37" s="130">
        <v>2.9817214128888798</v>
      </c>
      <c r="G37" s="18">
        <v>2.2308834845321464</v>
      </c>
      <c r="H37" s="4" t="s">
        <v>652</v>
      </c>
      <c r="I37" s="18">
        <f t="shared" si="0"/>
        <v>2.2308834845321464</v>
      </c>
    </row>
    <row r="38" spans="1:9" ht="28.9" hidden="1">
      <c r="A38" s="129" t="s">
        <v>97</v>
      </c>
      <c r="B38" s="129" t="s">
        <v>200</v>
      </c>
      <c r="C38" s="129" t="s">
        <v>201</v>
      </c>
      <c r="D38" s="129" t="s">
        <v>95</v>
      </c>
      <c r="E38" s="130">
        <v>3</v>
      </c>
      <c r="F38" s="130">
        <v>0.82819972027023314</v>
      </c>
      <c r="G38" s="18">
        <v>0.79318762573264689</v>
      </c>
      <c r="H38" s="4" t="s">
        <v>652</v>
      </c>
      <c r="I38" s="18">
        <f t="shared" si="0"/>
        <v>0.79318762573264689</v>
      </c>
    </row>
    <row r="39" spans="1:9" ht="28.9">
      <c r="A39" s="129" t="s">
        <v>97</v>
      </c>
      <c r="B39" s="129" t="s">
        <v>454</v>
      </c>
      <c r="C39" s="129" t="s">
        <v>455</v>
      </c>
      <c r="D39" s="129" t="s">
        <v>96</v>
      </c>
      <c r="E39" s="130">
        <v>3</v>
      </c>
      <c r="F39" s="130">
        <v>2.2549256909004787</v>
      </c>
      <c r="G39" s="18">
        <v>2.1595988397403754</v>
      </c>
      <c r="H39" s="4" t="s">
        <v>652</v>
      </c>
      <c r="I39" s="18">
        <f t="shared" si="0"/>
        <v>2.1595988397403754</v>
      </c>
    </row>
    <row r="40" spans="1:9" ht="28.9" hidden="1">
      <c r="A40" s="129" t="s">
        <v>97</v>
      </c>
      <c r="B40" s="129" t="s">
        <v>220</v>
      </c>
      <c r="C40" s="129" t="s">
        <v>221</v>
      </c>
      <c r="D40" s="129" t="s">
        <v>95</v>
      </c>
      <c r="E40" s="130">
        <v>6</v>
      </c>
      <c r="F40" s="130">
        <v>0.81027173923341045</v>
      </c>
      <c r="G40" s="18">
        <v>0.60380835567282576</v>
      </c>
      <c r="H40" s="4" t="s">
        <v>652</v>
      </c>
      <c r="I40" s="18">
        <f t="shared" si="0"/>
        <v>0.60380835567282576</v>
      </c>
    </row>
    <row r="41" spans="1:9" ht="28.9">
      <c r="A41" s="129" t="s">
        <v>97</v>
      </c>
      <c r="B41" s="129" t="s">
        <v>381</v>
      </c>
      <c r="C41" s="129" t="s">
        <v>382</v>
      </c>
      <c r="D41" s="129" t="s">
        <v>96</v>
      </c>
      <c r="E41" s="130">
        <v>6</v>
      </c>
      <c r="F41" s="130">
        <v>2.6503257118270493</v>
      </c>
      <c r="G41" s="18">
        <v>1.9829377196635549</v>
      </c>
      <c r="H41" s="4" t="s">
        <v>652</v>
      </c>
      <c r="I41" s="18">
        <f t="shared" si="0"/>
        <v>1.9829377196635549</v>
      </c>
    </row>
    <row r="42" spans="1:9" ht="28.9" hidden="1">
      <c r="A42" s="129" t="s">
        <v>97</v>
      </c>
      <c r="B42" s="129" t="s">
        <v>512</v>
      </c>
      <c r="C42" s="129" t="s">
        <v>513</v>
      </c>
      <c r="D42" s="129" t="s">
        <v>95</v>
      </c>
      <c r="E42" s="130">
        <v>6</v>
      </c>
      <c r="F42" s="130">
        <v>0.78751884211634438</v>
      </c>
      <c r="G42" s="18">
        <v>0.58682087008544037</v>
      </c>
      <c r="H42" s="4" t="s">
        <v>652</v>
      </c>
      <c r="I42" s="18">
        <f t="shared" si="0"/>
        <v>0.58682087008544037</v>
      </c>
    </row>
    <row r="43" spans="1:9" ht="28.9">
      <c r="A43" s="129" t="s">
        <v>97</v>
      </c>
      <c r="B43" s="129" t="s">
        <v>391</v>
      </c>
      <c r="C43" s="129" t="s">
        <v>392</v>
      </c>
      <c r="D43" s="129" t="s">
        <v>96</v>
      </c>
      <c r="E43" s="130">
        <v>6</v>
      </c>
      <c r="F43" s="130">
        <v>2.5453721166906833</v>
      </c>
      <c r="G43" s="18">
        <v>1.9044128645178342</v>
      </c>
      <c r="H43" s="4" t="s">
        <v>652</v>
      </c>
      <c r="I43" s="18">
        <f t="shared" si="0"/>
        <v>1.9044128645178342</v>
      </c>
    </row>
    <row r="44" spans="1:9" ht="28.9" hidden="1">
      <c r="A44" s="129" t="s">
        <v>97</v>
      </c>
      <c r="B44" s="129" t="s">
        <v>333</v>
      </c>
      <c r="C44" s="129" t="s">
        <v>334</v>
      </c>
      <c r="D44" s="129" t="s">
        <v>95</v>
      </c>
      <c r="E44" s="130">
        <v>5</v>
      </c>
      <c r="F44" s="130">
        <v>0.7400036723152198</v>
      </c>
      <c r="G44" s="18">
        <v>0.47188810313160667</v>
      </c>
      <c r="H44" s="4" t="s">
        <v>652</v>
      </c>
      <c r="I44" s="18">
        <f t="shared" si="0"/>
        <v>0.47188810313160667</v>
      </c>
    </row>
    <row r="45" spans="1:9" ht="28.9">
      <c r="A45" s="129" t="s">
        <v>97</v>
      </c>
      <c r="B45" s="129" t="s">
        <v>400</v>
      </c>
      <c r="C45" s="129" t="s">
        <v>401</v>
      </c>
      <c r="D45" s="129" t="s">
        <v>96</v>
      </c>
      <c r="E45" s="130">
        <v>6</v>
      </c>
      <c r="F45" s="130">
        <v>2.5122389528980347</v>
      </c>
      <c r="G45" s="18">
        <v>1.8719986994093585</v>
      </c>
      <c r="H45" s="4" t="s">
        <v>652</v>
      </c>
      <c r="I45" s="18">
        <f t="shared" si="0"/>
        <v>1.8719986994093585</v>
      </c>
    </row>
    <row r="46" spans="1:9" ht="28.9" hidden="1">
      <c r="A46" s="129" t="s">
        <v>97</v>
      </c>
      <c r="B46" s="129" t="s">
        <v>337</v>
      </c>
      <c r="C46" s="129" t="s">
        <v>338</v>
      </c>
      <c r="D46" s="129" t="s">
        <v>95</v>
      </c>
      <c r="E46" s="130">
        <v>4</v>
      </c>
      <c r="F46" s="130">
        <v>0.72001263883112487</v>
      </c>
      <c r="G46" s="18">
        <v>0.50934488990385862</v>
      </c>
      <c r="H46" s="4" t="s">
        <v>653</v>
      </c>
      <c r="I46" s="18">
        <f t="shared" si="0"/>
        <v>0</v>
      </c>
    </row>
    <row r="47" spans="1:9" ht="28.9">
      <c r="A47" s="129" t="s">
        <v>97</v>
      </c>
      <c r="B47" s="129" t="s">
        <v>446</v>
      </c>
      <c r="C47" s="129" t="s">
        <v>447</v>
      </c>
      <c r="D47" s="129" t="s">
        <v>96</v>
      </c>
      <c r="E47" s="130">
        <v>3</v>
      </c>
      <c r="F47" s="130">
        <v>1.7946366075445463</v>
      </c>
      <c r="G47" s="18">
        <v>1.718768450352389</v>
      </c>
      <c r="H47" s="4" t="s">
        <v>652</v>
      </c>
      <c r="I47" s="18">
        <f t="shared" si="0"/>
        <v>1.718768450352389</v>
      </c>
    </row>
    <row r="48" spans="1:9" ht="28.9" hidden="1">
      <c r="A48" s="129" t="s">
        <v>97</v>
      </c>
      <c r="B48" s="129" t="s">
        <v>327</v>
      </c>
      <c r="C48" s="129" t="s">
        <v>328</v>
      </c>
      <c r="D48" s="129" t="s">
        <v>95</v>
      </c>
      <c r="E48" s="130">
        <v>3</v>
      </c>
      <c r="F48" s="130">
        <v>0.5554676959906506</v>
      </c>
      <c r="G48" s="18">
        <v>0.53198533176302909</v>
      </c>
      <c r="H48" s="4" t="s">
        <v>652</v>
      </c>
      <c r="I48" s="18">
        <f t="shared" si="0"/>
        <v>0.53198533176302909</v>
      </c>
    </row>
    <row r="49" spans="1:9" ht="28.9">
      <c r="A49" s="129" t="s">
        <v>97</v>
      </c>
      <c r="B49" s="129" t="s">
        <v>463</v>
      </c>
      <c r="C49" s="129" t="s">
        <v>464</v>
      </c>
      <c r="D49" s="129" t="s">
        <v>96</v>
      </c>
      <c r="E49" s="130">
        <v>6</v>
      </c>
      <c r="F49" s="130">
        <v>2.1270904912301996</v>
      </c>
      <c r="G49" s="18">
        <v>1.5850917040400858</v>
      </c>
      <c r="H49" s="4" t="s">
        <v>652</v>
      </c>
      <c r="I49" s="18">
        <f t="shared" si="0"/>
        <v>1.5850917040400858</v>
      </c>
    </row>
    <row r="50" spans="1:9" ht="28.9" hidden="1">
      <c r="A50" s="129" t="s">
        <v>97</v>
      </c>
      <c r="B50" s="129" t="s">
        <v>352</v>
      </c>
      <c r="C50" s="129" t="s">
        <v>353</v>
      </c>
      <c r="D50" s="129" t="s">
        <v>95</v>
      </c>
      <c r="E50" s="130">
        <v>3</v>
      </c>
      <c r="F50" s="130">
        <v>0.54864865263167617</v>
      </c>
      <c r="G50" s="18">
        <v>0.52545456306160032</v>
      </c>
      <c r="H50" s="4" t="s">
        <v>652</v>
      </c>
      <c r="I50" s="18">
        <f t="shared" si="0"/>
        <v>0.52545456306160032</v>
      </c>
    </row>
    <row r="51" spans="1:9" ht="28.9">
      <c r="A51" s="129" t="s">
        <v>97</v>
      </c>
      <c r="B51" s="129" t="s">
        <v>402</v>
      </c>
      <c r="C51" s="129" t="s">
        <v>403</v>
      </c>
      <c r="D51" s="129" t="s">
        <v>96</v>
      </c>
      <c r="E51" s="130">
        <v>6</v>
      </c>
      <c r="F51" s="130">
        <v>1.5730904034697391</v>
      </c>
      <c r="G51" s="18">
        <v>1.1769648853199</v>
      </c>
      <c r="H51" s="4" t="s">
        <v>652</v>
      </c>
      <c r="I51" s="18">
        <f t="shared" si="0"/>
        <v>1.1769648853199</v>
      </c>
    </row>
    <row r="52" spans="1:9" ht="28.9" hidden="1">
      <c r="A52" s="129" t="s">
        <v>97</v>
      </c>
      <c r="B52" s="129" t="s">
        <v>181</v>
      </c>
      <c r="C52" s="129" t="s">
        <v>182</v>
      </c>
      <c r="D52" s="129" t="s">
        <v>95</v>
      </c>
      <c r="E52" s="130">
        <v>4</v>
      </c>
      <c r="F52" s="130">
        <v>0.53844631687799915</v>
      </c>
      <c r="G52" s="18">
        <v>0.42903088420310298</v>
      </c>
      <c r="H52" s="4" t="s">
        <v>652</v>
      </c>
      <c r="I52" s="18">
        <f t="shared" si="0"/>
        <v>0.42903088420310298</v>
      </c>
    </row>
    <row r="53" spans="1:9" ht="28.9">
      <c r="A53" s="129" t="s">
        <v>97</v>
      </c>
      <c r="B53" s="129" t="s">
        <v>410</v>
      </c>
      <c r="C53" s="129" t="s">
        <v>411</v>
      </c>
      <c r="D53" s="129" t="s">
        <v>96</v>
      </c>
      <c r="E53" s="130">
        <v>2</v>
      </c>
      <c r="F53" s="130">
        <v>0.97073491162642533</v>
      </c>
      <c r="G53" s="18">
        <v>0.97073491162642533</v>
      </c>
      <c r="H53" s="4" t="s">
        <v>652</v>
      </c>
      <c r="I53" s="18">
        <f t="shared" si="0"/>
        <v>0.97073491162642533</v>
      </c>
    </row>
    <row r="54" spans="1:9" ht="28.9" hidden="1">
      <c r="A54" s="129" t="s">
        <v>97</v>
      </c>
      <c r="B54" s="129" t="s">
        <v>406</v>
      </c>
      <c r="C54" s="129" t="s">
        <v>407</v>
      </c>
      <c r="D54" s="129" t="s">
        <v>95</v>
      </c>
      <c r="E54" s="130">
        <v>6</v>
      </c>
      <c r="F54" s="130">
        <v>0.53039154213595374</v>
      </c>
      <c r="G54" s="18">
        <v>0.39522206910726454</v>
      </c>
      <c r="H54" s="4" t="s">
        <v>652</v>
      </c>
      <c r="I54" s="18">
        <f t="shared" si="0"/>
        <v>0.39522206910726454</v>
      </c>
    </row>
    <row r="55" spans="1:9" ht="28.9">
      <c r="A55" s="129" t="s">
        <v>97</v>
      </c>
      <c r="B55" s="129" t="s">
        <v>448</v>
      </c>
      <c r="C55" s="129" t="s">
        <v>449</v>
      </c>
      <c r="D55" s="129" t="s">
        <v>96</v>
      </c>
      <c r="E55" s="130">
        <v>3</v>
      </c>
      <c r="F55" s="130">
        <v>0.8565311113426114</v>
      </c>
      <c r="G55" s="18">
        <v>0.8203213089112289</v>
      </c>
      <c r="H55" s="4" t="s">
        <v>652</v>
      </c>
      <c r="I55" s="18">
        <f t="shared" si="0"/>
        <v>0.8203213089112289</v>
      </c>
    </row>
    <row r="56" spans="1:9" ht="28.9" hidden="1">
      <c r="A56" s="129" t="s">
        <v>97</v>
      </c>
      <c r="B56" s="129" t="s">
        <v>387</v>
      </c>
      <c r="C56" s="129" t="s">
        <v>388</v>
      </c>
      <c r="D56" s="129" t="s">
        <v>95</v>
      </c>
      <c r="E56" s="130">
        <v>6</v>
      </c>
      <c r="F56" s="130">
        <v>0.5260435870787572</v>
      </c>
      <c r="G56" s="18">
        <v>0.39357867085947712</v>
      </c>
      <c r="H56" s="4" t="s">
        <v>652</v>
      </c>
      <c r="I56" s="18">
        <f t="shared" si="0"/>
        <v>0.39357867085947712</v>
      </c>
    </row>
    <row r="57" spans="1:9" ht="28.9" hidden="1">
      <c r="A57" s="129" t="s">
        <v>97</v>
      </c>
      <c r="B57" s="129" t="s">
        <v>181</v>
      </c>
      <c r="C57" s="129" t="s">
        <v>182</v>
      </c>
      <c r="D57" s="129" t="s">
        <v>96</v>
      </c>
      <c r="E57" s="130">
        <v>4</v>
      </c>
      <c r="F57" s="130">
        <v>2.1614944195339723</v>
      </c>
      <c r="G57" s="18">
        <v>1.7222661441713436</v>
      </c>
      <c r="H57" s="4" t="s">
        <v>652</v>
      </c>
      <c r="I57" s="18">
        <f t="shared" si="0"/>
        <v>1.7222661441713436</v>
      </c>
    </row>
    <row r="58" spans="1:9" ht="28.9" hidden="1">
      <c r="A58" s="129" t="s">
        <v>97</v>
      </c>
      <c r="B58" s="129" t="s">
        <v>389</v>
      </c>
      <c r="C58" s="129" t="s">
        <v>390</v>
      </c>
      <c r="D58" s="129" t="s">
        <v>95</v>
      </c>
      <c r="E58" s="130">
        <v>6</v>
      </c>
      <c r="F58" s="130">
        <v>0.41911448702582121</v>
      </c>
      <c r="G58" s="18">
        <v>0.3135757697524747</v>
      </c>
      <c r="H58" s="4" t="s">
        <v>652</v>
      </c>
      <c r="I58" s="18">
        <f t="shared" si="0"/>
        <v>0.3135757697524747</v>
      </c>
    </row>
    <row r="59" spans="1:9" ht="28.9" hidden="1">
      <c r="A59" s="129" t="s">
        <v>97</v>
      </c>
      <c r="B59" s="129" t="s">
        <v>184</v>
      </c>
      <c r="C59" s="129" t="s">
        <v>185</v>
      </c>
      <c r="D59" s="129" t="s">
        <v>96</v>
      </c>
      <c r="E59" s="130">
        <v>4</v>
      </c>
      <c r="F59" s="130">
        <v>8.2681005155636775</v>
      </c>
      <c r="G59" s="18">
        <v>6.587974257935457</v>
      </c>
      <c r="H59" s="4" t="s">
        <v>652</v>
      </c>
      <c r="I59" s="18">
        <f t="shared" si="0"/>
        <v>6.587974257935457</v>
      </c>
    </row>
    <row r="60" spans="1:9" ht="28.9" hidden="1">
      <c r="A60" s="129" t="s">
        <v>97</v>
      </c>
      <c r="B60" s="129" t="s">
        <v>215</v>
      </c>
      <c r="C60" s="129" t="s">
        <v>216</v>
      </c>
      <c r="D60" s="129" t="s">
        <v>95</v>
      </c>
      <c r="E60" s="130">
        <v>4</v>
      </c>
      <c r="F60" s="130">
        <v>0.52032761292652596</v>
      </c>
      <c r="G60" s="18">
        <v>0.44194735291091669</v>
      </c>
      <c r="H60" s="4" t="s">
        <v>652</v>
      </c>
      <c r="I60" s="18">
        <f t="shared" si="0"/>
        <v>0.44194735291091669</v>
      </c>
    </row>
    <row r="61" spans="1:9" ht="28.9" hidden="1">
      <c r="A61" s="129" t="s">
        <v>97</v>
      </c>
      <c r="B61" s="129" t="s">
        <v>186</v>
      </c>
      <c r="C61" s="129" t="s">
        <v>187</v>
      </c>
      <c r="D61" s="129" t="s">
        <v>96</v>
      </c>
      <c r="E61" s="130">
        <v>4</v>
      </c>
      <c r="F61" s="130">
        <v>13.761778740670461</v>
      </c>
      <c r="G61" s="18">
        <v>10.965305019729737</v>
      </c>
      <c r="H61" s="4" t="s">
        <v>652</v>
      </c>
      <c r="I61" s="18">
        <f t="shared" si="0"/>
        <v>10.965305019729737</v>
      </c>
    </row>
    <row r="62" spans="1:9" ht="28.9" hidden="1">
      <c r="A62" s="129" t="s">
        <v>97</v>
      </c>
      <c r="B62" s="129" t="s">
        <v>335</v>
      </c>
      <c r="C62" s="129" t="s">
        <v>336</v>
      </c>
      <c r="D62" s="129" t="s">
        <v>95</v>
      </c>
      <c r="E62" s="130">
        <v>3</v>
      </c>
      <c r="F62" s="130">
        <v>0.50684646544225453</v>
      </c>
      <c r="G62" s="18">
        <v>0.48541956088073718</v>
      </c>
      <c r="H62" s="4" t="s">
        <v>652</v>
      </c>
      <c r="I62" s="18">
        <f t="shared" si="0"/>
        <v>0.48541956088073718</v>
      </c>
    </row>
    <row r="63" spans="1:9" ht="28.9" hidden="1">
      <c r="A63" s="129" t="s">
        <v>97</v>
      </c>
      <c r="B63" s="129" t="s">
        <v>188</v>
      </c>
      <c r="C63" s="129" t="s">
        <v>189</v>
      </c>
      <c r="D63" s="129" t="s">
        <v>96</v>
      </c>
      <c r="E63" s="130">
        <v>4</v>
      </c>
      <c r="F63" s="130">
        <v>0.94598003114283147</v>
      </c>
      <c r="G63" s="18">
        <v>0.80348103826116934</v>
      </c>
      <c r="H63" s="4" t="s">
        <v>652</v>
      </c>
      <c r="I63" s="18">
        <f t="shared" si="0"/>
        <v>0.80348103826116934</v>
      </c>
    </row>
    <row r="64" spans="1:9" ht="28.9" hidden="1">
      <c r="A64" s="129" t="s">
        <v>97</v>
      </c>
      <c r="B64" s="129" t="s">
        <v>291</v>
      </c>
      <c r="C64" s="129" t="s">
        <v>292</v>
      </c>
      <c r="D64" s="129" t="s">
        <v>95</v>
      </c>
      <c r="E64" s="130">
        <v>6</v>
      </c>
      <c r="F64" s="130">
        <v>0.48815724415732614</v>
      </c>
      <c r="G64" s="18">
        <v>0.36523262338924956</v>
      </c>
      <c r="H64" s="4" t="s">
        <v>652</v>
      </c>
      <c r="I64" s="18">
        <f t="shared" si="0"/>
        <v>0.36523262338924956</v>
      </c>
    </row>
    <row r="65" spans="1:9" ht="28.9" hidden="1">
      <c r="A65" s="129" t="s">
        <v>97</v>
      </c>
      <c r="B65" s="129" t="s">
        <v>191</v>
      </c>
      <c r="C65" s="129" t="s">
        <v>192</v>
      </c>
      <c r="D65" s="129" t="s">
        <v>96</v>
      </c>
      <c r="E65" s="130">
        <v>6</v>
      </c>
      <c r="F65" s="130">
        <v>1.2013447545636945E-2</v>
      </c>
      <c r="G65" s="18">
        <v>8.9523300113558846E-3</v>
      </c>
      <c r="H65" s="4" t="s">
        <v>652</v>
      </c>
      <c r="I65" s="18">
        <f t="shared" si="0"/>
        <v>8.9523300113558846E-3</v>
      </c>
    </row>
    <row r="66" spans="1:9" ht="28.9" hidden="1">
      <c r="A66" s="129" t="s">
        <v>97</v>
      </c>
      <c r="B66" s="129" t="s">
        <v>342</v>
      </c>
      <c r="C66" s="129" t="s">
        <v>343</v>
      </c>
      <c r="D66" s="129" t="s">
        <v>95</v>
      </c>
      <c r="E66" s="130">
        <v>4</v>
      </c>
      <c r="F66" s="130">
        <v>0.42175852635134581</v>
      </c>
      <c r="G66" s="18">
        <v>0.29835663790455341</v>
      </c>
      <c r="H66" s="4" t="s">
        <v>653</v>
      </c>
      <c r="I66" s="18">
        <f t="shared" si="0"/>
        <v>0</v>
      </c>
    </row>
    <row r="67" spans="1:9" ht="28.9" hidden="1">
      <c r="A67" s="129" t="s">
        <v>97</v>
      </c>
      <c r="B67" s="129" t="s">
        <v>194</v>
      </c>
      <c r="C67" s="129" t="s">
        <v>195</v>
      </c>
      <c r="D67" s="129" t="s">
        <v>96</v>
      </c>
      <c r="E67" s="130">
        <v>3</v>
      </c>
      <c r="F67" s="130">
        <v>2.2522648404763611E-2</v>
      </c>
      <c r="G67" s="18">
        <v>1.1685455991253906E-2</v>
      </c>
      <c r="H67" s="4" t="s">
        <v>652</v>
      </c>
      <c r="I67" s="18">
        <f t="shared" si="0"/>
        <v>1.1685455991253906E-2</v>
      </c>
    </row>
    <row r="68" spans="1:9" ht="28.9" hidden="1">
      <c r="A68" s="129" t="s">
        <v>97</v>
      </c>
      <c r="B68" s="129" t="s">
        <v>413</v>
      </c>
      <c r="C68" s="129" t="s">
        <v>414</v>
      </c>
      <c r="D68" s="129" t="s">
        <v>95</v>
      </c>
      <c r="E68" s="130">
        <v>2</v>
      </c>
      <c r="F68" s="130">
        <v>0.28234806901911114</v>
      </c>
      <c r="G68" s="18">
        <v>0.28234806901911114</v>
      </c>
      <c r="H68" s="4" t="s">
        <v>652</v>
      </c>
      <c r="I68" s="18">
        <f t="shared" si="0"/>
        <v>0.28234806901911114</v>
      </c>
    </row>
    <row r="69" spans="1:9" ht="28.9" hidden="1">
      <c r="A69" s="129" t="s">
        <v>97</v>
      </c>
      <c r="B69" s="129" t="s">
        <v>197</v>
      </c>
      <c r="C69" s="129" t="s">
        <v>198</v>
      </c>
      <c r="D69" s="129" t="s">
        <v>96</v>
      </c>
      <c r="E69" s="130">
        <v>3</v>
      </c>
      <c r="F69" s="130">
        <v>5.6627624897003881E-4</v>
      </c>
      <c r="G69" s="18">
        <v>5.4233695379995648E-4</v>
      </c>
      <c r="H69" s="4" t="s">
        <v>652</v>
      </c>
      <c r="I69" s="18">
        <f t="shared" ref="I69:I132" si="1">IF(H69="No",G69,0)</f>
        <v>5.4233695379995648E-4</v>
      </c>
    </row>
    <row r="70" spans="1:9" ht="28.9" hidden="1">
      <c r="A70" s="129" t="s">
        <v>97</v>
      </c>
      <c r="B70" s="129" t="s">
        <v>340</v>
      </c>
      <c r="C70" s="129" t="s">
        <v>341</v>
      </c>
      <c r="D70" s="129" t="s">
        <v>95</v>
      </c>
      <c r="E70" s="130">
        <v>4</v>
      </c>
      <c r="F70" s="130">
        <v>0.41797538064788209</v>
      </c>
      <c r="G70" s="18">
        <v>0.29568039886665376</v>
      </c>
      <c r="H70" s="4" t="s">
        <v>653</v>
      </c>
      <c r="I70" s="18">
        <f t="shared" si="1"/>
        <v>0</v>
      </c>
    </row>
    <row r="71" spans="1:9" ht="28.9" hidden="1">
      <c r="A71" s="129" t="s">
        <v>97</v>
      </c>
      <c r="B71" s="129" t="s">
        <v>200</v>
      </c>
      <c r="C71" s="129" t="s">
        <v>201</v>
      </c>
      <c r="D71" s="129" t="s">
        <v>96</v>
      </c>
      <c r="E71" s="130">
        <v>3</v>
      </c>
      <c r="F71" s="130">
        <v>0.56309049368688824</v>
      </c>
      <c r="G71" s="18">
        <v>0.53928587613431445</v>
      </c>
      <c r="H71" s="4" t="s">
        <v>652</v>
      </c>
      <c r="I71" s="18">
        <f t="shared" si="1"/>
        <v>0.53928587613431445</v>
      </c>
    </row>
    <row r="72" spans="1:9" ht="28.9" hidden="1">
      <c r="A72" s="129" t="s">
        <v>97</v>
      </c>
      <c r="B72" s="129" t="s">
        <v>224</v>
      </c>
      <c r="C72" s="129" t="s">
        <v>225</v>
      </c>
      <c r="D72" s="129" t="s">
        <v>95</v>
      </c>
      <c r="E72" s="130">
        <v>3</v>
      </c>
      <c r="F72" s="130">
        <v>0.34356851840798619</v>
      </c>
      <c r="G72" s="18">
        <v>0.32904417946868553</v>
      </c>
      <c r="H72" s="4" t="s">
        <v>652</v>
      </c>
      <c r="I72" s="18">
        <f t="shared" si="1"/>
        <v>0.32904417946868553</v>
      </c>
    </row>
    <row r="73" spans="1:9" ht="28.9" hidden="1">
      <c r="A73" s="129" t="s">
        <v>97</v>
      </c>
      <c r="B73" s="129" t="s">
        <v>202</v>
      </c>
      <c r="C73" s="129" t="s">
        <v>203</v>
      </c>
      <c r="D73" s="129" t="s">
        <v>96</v>
      </c>
      <c r="E73" s="130">
        <v>3</v>
      </c>
      <c r="F73" s="130">
        <v>8.4287820474482189E-2</v>
      </c>
      <c r="G73" s="18">
        <v>8.0724557813808065E-2</v>
      </c>
      <c r="H73" s="4" t="s">
        <v>652</v>
      </c>
      <c r="I73" s="18">
        <f t="shared" si="1"/>
        <v>8.0724557813808065E-2</v>
      </c>
    </row>
    <row r="74" spans="1:9" ht="28.9" hidden="1">
      <c r="A74" s="129" t="s">
        <v>97</v>
      </c>
      <c r="B74" s="129" t="s">
        <v>366</v>
      </c>
      <c r="C74" s="129" t="s">
        <v>367</v>
      </c>
      <c r="D74" s="129" t="s">
        <v>95</v>
      </c>
      <c r="E74" s="130">
        <v>4</v>
      </c>
      <c r="F74" s="130">
        <v>0.32752091658719329</v>
      </c>
      <c r="G74" s="18">
        <v>0.27818435637992284</v>
      </c>
      <c r="H74" s="4" t="s">
        <v>652</v>
      </c>
      <c r="I74" s="18">
        <f t="shared" si="1"/>
        <v>0.27818435637992284</v>
      </c>
    </row>
    <row r="75" spans="1:9" ht="28.9" hidden="1">
      <c r="A75" s="129" t="s">
        <v>97</v>
      </c>
      <c r="B75" s="129" t="s">
        <v>204</v>
      </c>
      <c r="C75" s="129" t="s">
        <v>205</v>
      </c>
      <c r="D75" s="129" t="s">
        <v>96</v>
      </c>
      <c r="E75" s="130">
        <v>4</v>
      </c>
      <c r="F75" s="130">
        <v>0.18222586254113043</v>
      </c>
      <c r="G75" s="18">
        <v>0.1235203627813819</v>
      </c>
      <c r="H75" s="4" t="s">
        <v>652</v>
      </c>
      <c r="I75" s="18">
        <f t="shared" si="1"/>
        <v>0.1235203627813819</v>
      </c>
    </row>
    <row r="76" spans="1:9" ht="28.9" hidden="1">
      <c r="A76" s="129" t="s">
        <v>97</v>
      </c>
      <c r="B76" s="129" t="s">
        <v>391</v>
      </c>
      <c r="C76" s="129" t="s">
        <v>392</v>
      </c>
      <c r="D76" s="129" t="s">
        <v>95</v>
      </c>
      <c r="E76" s="130">
        <v>6</v>
      </c>
      <c r="F76" s="130">
        <v>0.3393829692621112</v>
      </c>
      <c r="G76" s="18">
        <v>0.25392173050961708</v>
      </c>
      <c r="H76" s="4" t="s">
        <v>652</v>
      </c>
      <c r="I76" s="18">
        <f t="shared" si="1"/>
        <v>0.25392173050961708</v>
      </c>
    </row>
    <row r="77" spans="1:9" ht="28.9" hidden="1">
      <c r="A77" s="129" t="s">
        <v>97</v>
      </c>
      <c r="B77" s="129" t="s">
        <v>207</v>
      </c>
      <c r="C77" s="129" t="s">
        <v>208</v>
      </c>
      <c r="D77" s="129" t="s">
        <v>96</v>
      </c>
      <c r="E77" s="130">
        <v>3</v>
      </c>
      <c r="F77" s="130">
        <v>6.2320710772126017E-2</v>
      </c>
      <c r="G77" s="18">
        <v>5.9686106384079021E-2</v>
      </c>
      <c r="H77" s="4" t="s">
        <v>652</v>
      </c>
      <c r="I77" s="18">
        <f t="shared" si="1"/>
        <v>5.9686106384079021E-2</v>
      </c>
    </row>
    <row r="78" spans="1:9" ht="28.9" hidden="1">
      <c r="A78" s="129" t="s">
        <v>97</v>
      </c>
      <c r="B78" s="129" t="s">
        <v>376</v>
      </c>
      <c r="C78" s="129" t="s">
        <v>377</v>
      </c>
      <c r="D78" s="129" t="s">
        <v>95</v>
      </c>
      <c r="E78" s="130">
        <v>6</v>
      </c>
      <c r="F78" s="130">
        <v>0.5231753442734367</v>
      </c>
      <c r="G78" s="18">
        <v>0.24974876404324947</v>
      </c>
      <c r="H78" s="4" t="s">
        <v>652</v>
      </c>
      <c r="I78" s="18">
        <f t="shared" si="1"/>
        <v>0.24974876404324947</v>
      </c>
    </row>
    <row r="79" spans="1:9" ht="28.9" hidden="1">
      <c r="A79" s="129" t="s">
        <v>97</v>
      </c>
      <c r="B79" s="129" t="s">
        <v>211</v>
      </c>
      <c r="C79" s="129" t="s">
        <v>212</v>
      </c>
      <c r="D79" s="129" t="s">
        <v>96</v>
      </c>
      <c r="E79" s="130">
        <v>4</v>
      </c>
      <c r="F79" s="130">
        <v>2.58229202964795E-2</v>
      </c>
      <c r="G79" s="18">
        <v>2.0575552251414303E-2</v>
      </c>
      <c r="H79" s="4" t="s">
        <v>652</v>
      </c>
      <c r="I79" s="18">
        <f t="shared" si="1"/>
        <v>2.0575552251414303E-2</v>
      </c>
    </row>
    <row r="80" spans="1:9" ht="28.9" hidden="1">
      <c r="A80" s="129" t="s">
        <v>97</v>
      </c>
      <c r="B80" s="129" t="s">
        <v>510</v>
      </c>
      <c r="C80" s="129" t="s">
        <v>511</v>
      </c>
      <c r="D80" s="129" t="s">
        <v>95</v>
      </c>
      <c r="E80" s="130">
        <v>4</v>
      </c>
      <c r="F80" s="130">
        <v>0.29284234351368332</v>
      </c>
      <c r="G80" s="18">
        <v>0.23333507098396861</v>
      </c>
      <c r="H80" s="4" t="s">
        <v>652</v>
      </c>
      <c r="I80" s="18">
        <f t="shared" si="1"/>
        <v>0.23333507098396861</v>
      </c>
    </row>
    <row r="81" spans="1:9" ht="28.9" hidden="1">
      <c r="A81" s="129" t="s">
        <v>97</v>
      </c>
      <c r="B81" s="129" t="s">
        <v>213</v>
      </c>
      <c r="C81" s="129" t="s">
        <v>214</v>
      </c>
      <c r="D81" s="129" t="s">
        <v>96</v>
      </c>
      <c r="E81" s="130">
        <v>4</v>
      </c>
      <c r="F81" s="130">
        <v>0.76138548883449519</v>
      </c>
      <c r="G81" s="18">
        <v>0.60666751587807632</v>
      </c>
      <c r="H81" s="4" t="s">
        <v>652</v>
      </c>
      <c r="I81" s="18">
        <f t="shared" si="1"/>
        <v>0.60666751587807632</v>
      </c>
    </row>
    <row r="82" spans="1:9" ht="28.9" hidden="1">
      <c r="A82" s="129" t="s">
        <v>97</v>
      </c>
      <c r="B82" s="129" t="s">
        <v>297</v>
      </c>
      <c r="C82" s="129" t="s">
        <v>298</v>
      </c>
      <c r="D82" s="129" t="s">
        <v>95</v>
      </c>
      <c r="E82" s="130">
        <v>3</v>
      </c>
      <c r="F82" s="130">
        <v>0.20080893234208225</v>
      </c>
      <c r="G82" s="18">
        <v>0.19231974652002148</v>
      </c>
      <c r="H82" s="4" t="s">
        <v>652</v>
      </c>
      <c r="I82" s="18">
        <f t="shared" si="1"/>
        <v>0.19231974652002148</v>
      </c>
    </row>
    <row r="83" spans="1:9" ht="28.9" hidden="1">
      <c r="A83" s="129" t="s">
        <v>97</v>
      </c>
      <c r="B83" s="129" t="s">
        <v>215</v>
      </c>
      <c r="C83" s="129" t="s">
        <v>216</v>
      </c>
      <c r="D83" s="129" t="s">
        <v>96</v>
      </c>
      <c r="E83" s="130">
        <v>4</v>
      </c>
      <c r="F83" s="130">
        <v>7.3115733898061364E-2</v>
      </c>
      <c r="G83" s="18">
        <v>6.2101845548124077E-2</v>
      </c>
      <c r="H83" s="4" t="s">
        <v>652</v>
      </c>
      <c r="I83" s="18">
        <f t="shared" si="1"/>
        <v>6.2101845548124077E-2</v>
      </c>
    </row>
    <row r="84" spans="1:9" ht="28.9" hidden="1">
      <c r="A84" s="129" t="s">
        <v>97</v>
      </c>
      <c r="B84" s="129" t="s">
        <v>289</v>
      </c>
      <c r="C84" s="129" t="s">
        <v>290</v>
      </c>
      <c r="D84" s="129" t="s">
        <v>95</v>
      </c>
      <c r="E84" s="130">
        <v>4</v>
      </c>
      <c r="F84" s="130">
        <v>0.18411553610875836</v>
      </c>
      <c r="G84" s="18">
        <v>0.14139470077638636</v>
      </c>
      <c r="H84" s="4" t="s">
        <v>652</v>
      </c>
      <c r="I84" s="18">
        <f t="shared" si="1"/>
        <v>0.14139470077638636</v>
      </c>
    </row>
    <row r="85" spans="1:9" ht="28.9" hidden="1">
      <c r="A85" s="129" t="s">
        <v>97</v>
      </c>
      <c r="B85" s="129" t="s">
        <v>220</v>
      </c>
      <c r="C85" s="129" t="s">
        <v>221</v>
      </c>
      <c r="D85" s="129" t="s">
        <v>96</v>
      </c>
      <c r="E85" s="130">
        <v>6</v>
      </c>
      <c r="F85" s="130">
        <v>5.0774004310047909E-2</v>
      </c>
      <c r="G85" s="18">
        <v>3.7836402985472486E-2</v>
      </c>
      <c r="H85" s="4" t="s">
        <v>652</v>
      </c>
      <c r="I85" s="18">
        <f t="shared" si="1"/>
        <v>3.7836402985472486E-2</v>
      </c>
    </row>
    <row r="86" spans="1:9" ht="28.9" hidden="1">
      <c r="A86" s="129" t="s">
        <v>97</v>
      </c>
      <c r="B86" s="129" t="s">
        <v>207</v>
      </c>
      <c r="C86" s="129" t="s">
        <v>208</v>
      </c>
      <c r="D86" s="129" t="s">
        <v>95</v>
      </c>
      <c r="E86" s="130">
        <v>3</v>
      </c>
      <c r="F86" s="130">
        <v>0.18278917147097348</v>
      </c>
      <c r="G86" s="18">
        <v>0.1750617699815108</v>
      </c>
      <c r="H86" s="4" t="s">
        <v>652</v>
      </c>
      <c r="I86" s="18">
        <f t="shared" si="1"/>
        <v>0.1750617699815108</v>
      </c>
    </row>
    <row r="87" spans="1:9" ht="28.9" hidden="1">
      <c r="A87" s="129" t="s">
        <v>97</v>
      </c>
      <c r="B87" s="129" t="s">
        <v>222</v>
      </c>
      <c r="C87" s="129" t="s">
        <v>223</v>
      </c>
      <c r="D87" s="129" t="s">
        <v>96</v>
      </c>
      <c r="E87" s="130">
        <v>3</v>
      </c>
      <c r="F87" s="130">
        <v>0.24737299284956846</v>
      </c>
      <c r="G87" s="18">
        <v>0.12834486288730657</v>
      </c>
      <c r="H87" s="4" t="s">
        <v>652</v>
      </c>
      <c r="I87" s="18">
        <f t="shared" si="1"/>
        <v>0.12834486288730657</v>
      </c>
    </row>
    <row r="88" spans="1:9" ht="28.9" hidden="1">
      <c r="A88" s="129" t="s">
        <v>97</v>
      </c>
      <c r="B88" s="129" t="s">
        <v>331</v>
      </c>
      <c r="C88" s="129" t="s">
        <v>332</v>
      </c>
      <c r="D88" s="129" t="s">
        <v>95</v>
      </c>
      <c r="E88" s="130">
        <v>4</v>
      </c>
      <c r="F88" s="130">
        <v>0.17951647406066401</v>
      </c>
      <c r="G88" s="18">
        <v>0.14303767930261616</v>
      </c>
      <c r="H88" s="4" t="s">
        <v>652</v>
      </c>
      <c r="I88" s="18">
        <f t="shared" si="1"/>
        <v>0.14303767930261616</v>
      </c>
    </row>
    <row r="89" spans="1:9" ht="28.9" hidden="1">
      <c r="A89" s="129" t="s">
        <v>97</v>
      </c>
      <c r="B89" s="129" t="s">
        <v>224</v>
      </c>
      <c r="C89" s="129" t="s">
        <v>225</v>
      </c>
      <c r="D89" s="129" t="s">
        <v>96</v>
      </c>
      <c r="E89" s="130">
        <v>3</v>
      </c>
      <c r="F89" s="130">
        <v>1.9603244375662059E-2</v>
      </c>
      <c r="G89" s="18">
        <v>1.8774518370900627E-2</v>
      </c>
      <c r="H89" s="4" t="s">
        <v>652</v>
      </c>
      <c r="I89" s="18">
        <f t="shared" si="1"/>
        <v>1.8774518370900627E-2</v>
      </c>
    </row>
    <row r="90" spans="1:9" ht="28.9" hidden="1">
      <c r="A90" s="129" t="s">
        <v>97</v>
      </c>
      <c r="B90" s="129" t="s">
        <v>230</v>
      </c>
      <c r="C90" s="129" t="s">
        <v>231</v>
      </c>
      <c r="D90" s="129" t="s">
        <v>95</v>
      </c>
      <c r="E90" s="130">
        <v>4</v>
      </c>
      <c r="F90" s="130">
        <v>0.17636237950772093</v>
      </c>
      <c r="G90" s="18">
        <v>0.11954584708229582</v>
      </c>
      <c r="H90" s="4" t="s">
        <v>652</v>
      </c>
      <c r="I90" s="18">
        <f t="shared" si="1"/>
        <v>0.11954584708229582</v>
      </c>
    </row>
    <row r="91" spans="1:9" ht="28.9" hidden="1">
      <c r="A91" s="129" t="s">
        <v>97</v>
      </c>
      <c r="B91" s="129" t="s">
        <v>226</v>
      </c>
      <c r="C91" s="129" t="s">
        <v>227</v>
      </c>
      <c r="D91" s="129" t="s">
        <v>96</v>
      </c>
      <c r="E91" s="130">
        <v>3</v>
      </c>
      <c r="F91" s="130">
        <v>0.78295594561149118</v>
      </c>
      <c r="G91" s="18">
        <v>0.74985652899061839</v>
      </c>
      <c r="H91" s="4" t="s">
        <v>652</v>
      </c>
      <c r="I91" s="18">
        <f t="shared" si="1"/>
        <v>0.74985652899061839</v>
      </c>
    </row>
    <row r="92" spans="1:9" ht="28.9" hidden="1">
      <c r="A92" s="129" t="s">
        <v>97</v>
      </c>
      <c r="B92" s="129" t="s">
        <v>364</v>
      </c>
      <c r="C92" s="129" t="s">
        <v>365</v>
      </c>
      <c r="D92" s="129" t="s">
        <v>95</v>
      </c>
      <c r="E92" s="130">
        <v>4</v>
      </c>
      <c r="F92" s="130">
        <v>0.17302310761439441</v>
      </c>
      <c r="G92" s="18">
        <v>0.1469595356904497</v>
      </c>
      <c r="H92" s="4" t="s">
        <v>652</v>
      </c>
      <c r="I92" s="18">
        <f t="shared" si="1"/>
        <v>0.1469595356904497</v>
      </c>
    </row>
    <row r="93" spans="1:9" ht="28.9" hidden="1">
      <c r="A93" s="129" t="s">
        <v>97</v>
      </c>
      <c r="B93" s="129" t="s">
        <v>228</v>
      </c>
      <c r="C93" s="129" t="s">
        <v>229</v>
      </c>
      <c r="D93" s="129" t="s">
        <v>96</v>
      </c>
      <c r="E93" s="130">
        <v>3</v>
      </c>
      <c r="F93" s="130">
        <v>9.3285333430240758E-2</v>
      </c>
      <c r="G93" s="18">
        <v>8.9341701437749679E-2</v>
      </c>
      <c r="H93" s="4" t="s">
        <v>652</v>
      </c>
      <c r="I93" s="18">
        <f t="shared" si="1"/>
        <v>8.9341701437749679E-2</v>
      </c>
    </row>
    <row r="94" spans="1:9" ht="28.9" hidden="1">
      <c r="A94" s="129" t="s">
        <v>97</v>
      </c>
      <c r="B94" s="129" t="s">
        <v>344</v>
      </c>
      <c r="C94" s="129" t="s">
        <v>345</v>
      </c>
      <c r="D94" s="129" t="s">
        <v>95</v>
      </c>
      <c r="E94" s="130">
        <v>4</v>
      </c>
      <c r="F94" s="130">
        <v>0.16197426221765748</v>
      </c>
      <c r="G94" s="18">
        <v>0.11828369850226382</v>
      </c>
      <c r="H94" s="4" t="s">
        <v>652</v>
      </c>
      <c r="I94" s="18">
        <f t="shared" si="1"/>
        <v>0.11828369850226382</v>
      </c>
    </row>
    <row r="95" spans="1:9" ht="28.9" hidden="1">
      <c r="A95" s="129" t="s">
        <v>97</v>
      </c>
      <c r="B95" s="129" t="s">
        <v>230</v>
      </c>
      <c r="C95" s="129" t="s">
        <v>231</v>
      </c>
      <c r="D95" s="129" t="s">
        <v>96</v>
      </c>
      <c r="E95" s="130">
        <v>4</v>
      </c>
      <c r="F95" s="130">
        <v>1.7270800834911382E-2</v>
      </c>
      <c r="G95" s="18">
        <v>1.1706876043304436E-2</v>
      </c>
      <c r="H95" s="4" t="s">
        <v>652</v>
      </c>
      <c r="I95" s="18">
        <f t="shared" si="1"/>
        <v>1.1706876043304436E-2</v>
      </c>
    </row>
    <row r="96" spans="1:9" ht="28.9" hidden="1">
      <c r="A96" s="129" t="s">
        <v>97</v>
      </c>
      <c r="B96" s="129" t="s">
        <v>204</v>
      </c>
      <c r="C96" s="129" t="s">
        <v>205</v>
      </c>
      <c r="D96" s="129" t="s">
        <v>95</v>
      </c>
      <c r="E96" s="130">
        <v>4</v>
      </c>
      <c r="F96" s="130">
        <v>0.15822096026660598</v>
      </c>
      <c r="G96" s="18">
        <v>0.10724882922334139</v>
      </c>
      <c r="H96" s="4" t="s">
        <v>652</v>
      </c>
      <c r="I96" s="18">
        <f t="shared" si="1"/>
        <v>0.10724882922334139</v>
      </c>
    </row>
    <row r="97" spans="1:9" ht="28.9" hidden="1">
      <c r="A97" s="129" t="s">
        <v>97</v>
      </c>
      <c r="B97" s="129" t="s">
        <v>232</v>
      </c>
      <c r="C97" s="129" t="s">
        <v>233</v>
      </c>
      <c r="D97" s="129" t="s">
        <v>96</v>
      </c>
      <c r="E97" s="130">
        <v>3</v>
      </c>
      <c r="F97" s="130">
        <v>1.302756251789303</v>
      </c>
      <c r="G97" s="18">
        <v>1.2476823077505439</v>
      </c>
      <c r="H97" s="4" t="s">
        <v>652</v>
      </c>
      <c r="I97" s="18">
        <f t="shared" si="1"/>
        <v>1.2476823077505439</v>
      </c>
    </row>
    <row r="98" spans="1:9" ht="28.9" hidden="1">
      <c r="A98" s="129" t="s">
        <v>97</v>
      </c>
      <c r="B98" s="129" t="s">
        <v>303</v>
      </c>
      <c r="C98" s="129" t="s">
        <v>304</v>
      </c>
      <c r="D98" s="129" t="s">
        <v>95</v>
      </c>
      <c r="E98" s="130">
        <v>3</v>
      </c>
      <c r="F98" s="130">
        <v>0.15095870656263352</v>
      </c>
      <c r="G98" s="18">
        <v>0.14457693610789574</v>
      </c>
      <c r="H98" s="4" t="s">
        <v>652</v>
      </c>
      <c r="I98" s="18">
        <f t="shared" si="1"/>
        <v>0.14457693610789574</v>
      </c>
    </row>
    <row r="99" spans="1:9" ht="28.9" hidden="1">
      <c r="A99" s="129" t="s">
        <v>97</v>
      </c>
      <c r="B99" s="129" t="s">
        <v>234</v>
      </c>
      <c r="C99" s="129" t="s">
        <v>235</v>
      </c>
      <c r="D99" s="129" t="s">
        <v>96</v>
      </c>
      <c r="E99" s="130">
        <v>3</v>
      </c>
      <c r="F99" s="130">
        <v>1.5863631144438839</v>
      </c>
      <c r="G99" s="18">
        <v>1.5192997069414926</v>
      </c>
      <c r="H99" s="4" t="s">
        <v>652</v>
      </c>
      <c r="I99" s="18">
        <f t="shared" si="1"/>
        <v>1.5192997069414926</v>
      </c>
    </row>
    <row r="100" spans="1:9" ht="28.9" hidden="1">
      <c r="A100" s="129" t="s">
        <v>97</v>
      </c>
      <c r="B100" s="129" t="s">
        <v>283</v>
      </c>
      <c r="C100" s="129" t="s">
        <v>284</v>
      </c>
      <c r="D100" s="129" t="s">
        <v>95</v>
      </c>
      <c r="E100" s="130">
        <v>4</v>
      </c>
      <c r="F100" s="130">
        <v>0.14666783060815888</v>
      </c>
      <c r="G100" s="18">
        <v>0.12457432180062972</v>
      </c>
      <c r="H100" s="4" t="s">
        <v>652</v>
      </c>
      <c r="I100" s="18">
        <f t="shared" si="1"/>
        <v>0.12457432180062972</v>
      </c>
    </row>
    <row r="101" spans="1:9" ht="28.9" hidden="1">
      <c r="A101" s="129" t="s">
        <v>97</v>
      </c>
      <c r="B101" s="129" t="s">
        <v>236</v>
      </c>
      <c r="C101" s="129" t="s">
        <v>237</v>
      </c>
      <c r="D101" s="129" t="s">
        <v>96</v>
      </c>
      <c r="E101" s="130">
        <v>3</v>
      </c>
      <c r="F101" s="130">
        <v>4.7871486146886643E-3</v>
      </c>
      <c r="G101" s="18">
        <v>4.5847721881326813E-3</v>
      </c>
      <c r="H101" s="4" t="s">
        <v>652</v>
      </c>
      <c r="I101" s="18">
        <f t="shared" si="1"/>
        <v>4.5847721881326813E-3</v>
      </c>
    </row>
    <row r="102" spans="1:9" ht="28.9" hidden="1">
      <c r="A102" s="129" t="s">
        <v>97</v>
      </c>
      <c r="B102" s="129" t="s">
        <v>381</v>
      </c>
      <c r="C102" s="129" t="s">
        <v>382</v>
      </c>
      <c r="D102" s="129" t="s">
        <v>95</v>
      </c>
      <c r="E102" s="130">
        <v>6</v>
      </c>
      <c r="F102" s="130">
        <v>0.14001718798889101</v>
      </c>
      <c r="G102" s="18">
        <v>0.10475895933296253</v>
      </c>
      <c r="H102" s="4" t="s">
        <v>652</v>
      </c>
      <c r="I102" s="18">
        <f t="shared" si="1"/>
        <v>0.10475895933296253</v>
      </c>
    </row>
    <row r="103" spans="1:9" ht="28.9" hidden="1">
      <c r="A103" s="129" t="s">
        <v>97</v>
      </c>
      <c r="B103" s="129" t="s">
        <v>238</v>
      </c>
      <c r="C103" s="129" t="s">
        <v>239</v>
      </c>
      <c r="D103" s="129" t="s">
        <v>96</v>
      </c>
      <c r="E103" s="130">
        <v>3</v>
      </c>
      <c r="F103" s="130">
        <v>1.6159041891957075E-3</v>
      </c>
      <c r="G103" s="18">
        <v>1.5475919344930115E-3</v>
      </c>
      <c r="H103" s="4" t="s">
        <v>652</v>
      </c>
      <c r="I103" s="18">
        <f t="shared" si="1"/>
        <v>1.5475919344930115E-3</v>
      </c>
    </row>
    <row r="104" spans="1:9" ht="28.9" hidden="1">
      <c r="A104" s="129" t="s">
        <v>97</v>
      </c>
      <c r="B104" s="129" t="s">
        <v>202</v>
      </c>
      <c r="C104" s="129" t="s">
        <v>203</v>
      </c>
      <c r="D104" s="129" t="s">
        <v>95</v>
      </c>
      <c r="E104" s="130">
        <v>3</v>
      </c>
      <c r="F104" s="130">
        <v>0.13286902152537286</v>
      </c>
      <c r="G104" s="18">
        <v>0.12725199144325083</v>
      </c>
      <c r="H104" s="4" t="s">
        <v>652</v>
      </c>
      <c r="I104" s="18">
        <f t="shared" si="1"/>
        <v>0.12725199144325083</v>
      </c>
    </row>
    <row r="105" spans="1:9" ht="28.9" hidden="1">
      <c r="A105" s="129" t="s">
        <v>97</v>
      </c>
      <c r="B105" s="129" t="s">
        <v>242</v>
      </c>
      <c r="C105" s="129" t="s">
        <v>243</v>
      </c>
      <c r="D105" s="129" t="s">
        <v>96</v>
      </c>
      <c r="E105" s="130">
        <v>4</v>
      </c>
      <c r="F105" s="130">
        <v>2.7909295149399728E-3</v>
      </c>
      <c r="G105" s="18">
        <v>2.2237963563125998E-3</v>
      </c>
      <c r="H105" s="4" t="s">
        <v>652</v>
      </c>
      <c r="I105" s="18">
        <f t="shared" si="1"/>
        <v>2.2237963563125998E-3</v>
      </c>
    </row>
    <row r="106" spans="1:9" ht="28.9" hidden="1">
      <c r="A106" s="129" t="s">
        <v>97</v>
      </c>
      <c r="B106" s="129" t="s">
        <v>325</v>
      </c>
      <c r="C106" s="129" t="s">
        <v>326</v>
      </c>
      <c r="D106" s="129" t="s">
        <v>95</v>
      </c>
      <c r="E106" s="130">
        <v>3</v>
      </c>
      <c r="F106" s="130">
        <v>0.13135600496726813</v>
      </c>
      <c r="G106" s="18">
        <v>0.1258029375712866</v>
      </c>
      <c r="H106" s="4" t="s">
        <v>652</v>
      </c>
      <c r="I106" s="18">
        <f t="shared" si="1"/>
        <v>0.1258029375712866</v>
      </c>
    </row>
    <row r="107" spans="1:9" ht="28.9" hidden="1">
      <c r="A107" s="129" t="s">
        <v>97</v>
      </c>
      <c r="B107" s="129" t="s">
        <v>244</v>
      </c>
      <c r="C107" s="129" t="s">
        <v>245</v>
      </c>
      <c r="D107" s="129" t="s">
        <v>96</v>
      </c>
      <c r="E107" s="130">
        <v>4</v>
      </c>
      <c r="F107" s="130">
        <v>1.1844894334538126E-2</v>
      </c>
      <c r="G107" s="18">
        <v>9.4379427072776405E-3</v>
      </c>
      <c r="H107" s="4" t="s">
        <v>652</v>
      </c>
      <c r="I107" s="18">
        <f t="shared" si="1"/>
        <v>9.4379427072776405E-3</v>
      </c>
    </row>
    <row r="108" spans="1:9" ht="28.9" hidden="1">
      <c r="A108" s="129" t="s">
        <v>97</v>
      </c>
      <c r="B108" s="129" t="s">
        <v>354</v>
      </c>
      <c r="C108" s="129" t="s">
        <v>355</v>
      </c>
      <c r="D108" s="129" t="s">
        <v>95</v>
      </c>
      <c r="E108" s="130">
        <v>3</v>
      </c>
      <c r="F108" s="130">
        <v>0.1009671821067685</v>
      </c>
      <c r="G108" s="18">
        <v>9.6698800412601288E-2</v>
      </c>
      <c r="H108" s="4" t="s">
        <v>652</v>
      </c>
      <c r="I108" s="18">
        <f t="shared" si="1"/>
        <v>9.6698800412601288E-2</v>
      </c>
    </row>
    <row r="109" spans="1:9" ht="28.9" hidden="1">
      <c r="A109" s="129" t="s">
        <v>97</v>
      </c>
      <c r="B109" s="129" t="s">
        <v>246</v>
      </c>
      <c r="C109" s="129" t="s">
        <v>247</v>
      </c>
      <c r="D109" s="129" t="s">
        <v>96</v>
      </c>
      <c r="E109" s="130">
        <v>4</v>
      </c>
      <c r="F109" s="130">
        <v>1.1879533884802222E-3</v>
      </c>
      <c r="G109" s="18">
        <v>1.0090044087176357E-3</v>
      </c>
      <c r="H109" s="4" t="s">
        <v>652</v>
      </c>
      <c r="I109" s="18">
        <f t="shared" si="1"/>
        <v>1.0090044087176357E-3</v>
      </c>
    </row>
    <row r="110" spans="1:9" ht="28.9" hidden="1">
      <c r="A110" s="129" t="s">
        <v>97</v>
      </c>
      <c r="B110" s="129" t="s">
        <v>408</v>
      </c>
      <c r="C110" s="129" t="s">
        <v>409</v>
      </c>
      <c r="D110" s="129" t="s">
        <v>95</v>
      </c>
      <c r="E110" s="130">
        <v>6</v>
      </c>
      <c r="F110" s="130">
        <v>0.12715649942906976</v>
      </c>
      <c r="G110" s="18">
        <v>9.513676673515728E-2</v>
      </c>
      <c r="H110" s="4" t="s">
        <v>652</v>
      </c>
      <c r="I110" s="18">
        <f t="shared" si="1"/>
        <v>9.513676673515728E-2</v>
      </c>
    </row>
    <row r="111" spans="1:9" ht="28.9">
      <c r="A111" s="129" t="s">
        <v>97</v>
      </c>
      <c r="B111" s="129" t="s">
        <v>254</v>
      </c>
      <c r="C111" s="129" t="s">
        <v>255</v>
      </c>
      <c r="D111" s="129" t="s">
        <v>96</v>
      </c>
      <c r="E111" s="130">
        <v>4</v>
      </c>
      <c r="F111" s="130">
        <v>0.9217593628565004</v>
      </c>
      <c r="G111" s="18">
        <v>0.78290888339383014</v>
      </c>
      <c r="H111" s="4" t="s">
        <v>652</v>
      </c>
      <c r="I111" s="18">
        <f t="shared" si="1"/>
        <v>0.78290888339383014</v>
      </c>
    </row>
    <row r="112" spans="1:9" ht="28.9" hidden="1">
      <c r="A112" s="129" t="s">
        <v>97</v>
      </c>
      <c r="B112" s="129" t="s">
        <v>393</v>
      </c>
      <c r="C112" s="129" t="s">
        <v>394</v>
      </c>
      <c r="D112" s="129" t="s">
        <v>95</v>
      </c>
      <c r="E112" s="130">
        <v>6</v>
      </c>
      <c r="F112" s="130">
        <v>0.12599078765681074</v>
      </c>
      <c r="G112" s="18">
        <v>9.3882228184956826E-2</v>
      </c>
      <c r="H112" s="4" t="s">
        <v>652</v>
      </c>
      <c r="I112" s="18">
        <f t="shared" si="1"/>
        <v>9.3882228184956826E-2</v>
      </c>
    </row>
    <row r="113" spans="1:9" ht="28.9">
      <c r="A113" s="129" t="s">
        <v>97</v>
      </c>
      <c r="B113" s="129" t="s">
        <v>297</v>
      </c>
      <c r="C113" s="129" t="s">
        <v>298</v>
      </c>
      <c r="D113" s="129" t="s">
        <v>96</v>
      </c>
      <c r="E113" s="130">
        <v>3</v>
      </c>
      <c r="F113" s="130">
        <v>0.78321254224987036</v>
      </c>
      <c r="G113" s="18">
        <v>0.7501022780211789</v>
      </c>
      <c r="H113" s="4" t="s">
        <v>652</v>
      </c>
      <c r="I113" s="18">
        <f t="shared" si="1"/>
        <v>0.7501022780211789</v>
      </c>
    </row>
    <row r="114" spans="1:9" ht="28.9" hidden="1">
      <c r="A114" s="129" t="s">
        <v>97</v>
      </c>
      <c r="B114" s="129" t="s">
        <v>383</v>
      </c>
      <c r="C114" s="129" t="s">
        <v>384</v>
      </c>
      <c r="D114" s="129" t="s">
        <v>95</v>
      </c>
      <c r="E114" s="130">
        <v>6</v>
      </c>
      <c r="F114" s="130">
        <v>0.11155587257069141</v>
      </c>
      <c r="G114" s="18">
        <v>8.3464589496779623E-2</v>
      </c>
      <c r="H114" s="4" t="s">
        <v>652</v>
      </c>
      <c r="I114" s="18">
        <f t="shared" si="1"/>
        <v>8.3464589496779623E-2</v>
      </c>
    </row>
    <row r="115" spans="1:9" ht="28.9">
      <c r="A115" s="129" t="s">
        <v>97</v>
      </c>
      <c r="B115" s="129" t="s">
        <v>530</v>
      </c>
      <c r="C115" s="129" t="s">
        <v>531</v>
      </c>
      <c r="D115" s="129" t="s">
        <v>96</v>
      </c>
      <c r="E115" s="130">
        <v>4</v>
      </c>
      <c r="F115" s="130">
        <v>0.82318581071395225</v>
      </c>
      <c r="G115" s="18">
        <v>0.67270749431095056</v>
      </c>
      <c r="H115" s="4" t="s">
        <v>652</v>
      </c>
      <c r="I115" s="18">
        <f t="shared" si="1"/>
        <v>0.67270749431095056</v>
      </c>
    </row>
    <row r="116" spans="1:9" ht="28.9" hidden="1">
      <c r="A116" s="129" t="s">
        <v>97</v>
      </c>
      <c r="B116" s="129" t="s">
        <v>385</v>
      </c>
      <c r="C116" s="129" t="s">
        <v>386</v>
      </c>
      <c r="D116" s="129" t="s">
        <v>95</v>
      </c>
      <c r="E116" s="130">
        <v>6</v>
      </c>
      <c r="F116" s="130">
        <v>9.0333700718105439E-2</v>
      </c>
      <c r="G116" s="18">
        <v>6.7586448605687119E-2</v>
      </c>
      <c r="H116" s="4" t="s">
        <v>652</v>
      </c>
      <c r="I116" s="18">
        <f t="shared" si="1"/>
        <v>6.7586448605687119E-2</v>
      </c>
    </row>
    <row r="117" spans="1:9" ht="28.9">
      <c r="A117" s="129" t="s">
        <v>97</v>
      </c>
      <c r="B117" s="129" t="s">
        <v>510</v>
      </c>
      <c r="C117" s="129" t="s">
        <v>511</v>
      </c>
      <c r="D117" s="129" t="s">
        <v>96</v>
      </c>
      <c r="E117" s="130">
        <v>4</v>
      </c>
      <c r="F117" s="130">
        <v>0.82727955575900536</v>
      </c>
      <c r="G117" s="18">
        <v>0.65917152400330337</v>
      </c>
      <c r="H117" s="4" t="s">
        <v>652</v>
      </c>
      <c r="I117" s="18">
        <f t="shared" si="1"/>
        <v>0.65917152400330337</v>
      </c>
    </row>
    <row r="118" spans="1:9" ht="28.9" hidden="1">
      <c r="A118" s="129" t="s">
        <v>97</v>
      </c>
      <c r="B118" s="129" t="s">
        <v>293</v>
      </c>
      <c r="C118" s="129" t="s">
        <v>294</v>
      </c>
      <c r="D118" s="129" t="s">
        <v>95</v>
      </c>
      <c r="E118" s="130">
        <v>4</v>
      </c>
      <c r="F118" s="130">
        <v>9.0267820639209309E-2</v>
      </c>
      <c r="G118" s="18">
        <v>7.192487289815E-2</v>
      </c>
      <c r="H118" s="4" t="s">
        <v>652</v>
      </c>
      <c r="I118" s="18">
        <f t="shared" si="1"/>
        <v>7.192487289815E-2</v>
      </c>
    </row>
    <row r="119" spans="1:9" ht="28.9">
      <c r="A119" s="129" t="s">
        <v>97</v>
      </c>
      <c r="B119" s="129" t="s">
        <v>512</v>
      </c>
      <c r="C119" s="129" t="s">
        <v>513</v>
      </c>
      <c r="D119" s="129" t="s">
        <v>96</v>
      </c>
      <c r="E119" s="130">
        <v>6</v>
      </c>
      <c r="F119" s="130">
        <v>0.82097708862311158</v>
      </c>
      <c r="G119" s="18">
        <v>0.61175233366016668</v>
      </c>
      <c r="H119" s="4" t="s">
        <v>652</v>
      </c>
      <c r="I119" s="18">
        <f t="shared" si="1"/>
        <v>0.61175233366016668</v>
      </c>
    </row>
    <row r="120" spans="1:9" ht="28.9" hidden="1">
      <c r="A120" s="129" t="s">
        <v>97</v>
      </c>
      <c r="B120" s="129" t="s">
        <v>360</v>
      </c>
      <c r="C120" s="129" t="s">
        <v>361</v>
      </c>
      <c r="D120" s="129" t="s">
        <v>95</v>
      </c>
      <c r="E120" s="130">
        <v>3</v>
      </c>
      <c r="F120" s="130">
        <v>6.405143277148366E-2</v>
      </c>
      <c r="G120" s="18">
        <v>6.134366221255217E-2</v>
      </c>
      <c r="H120" s="4" t="s">
        <v>652</v>
      </c>
      <c r="I120" s="18">
        <f t="shared" si="1"/>
        <v>6.134366221255217E-2</v>
      </c>
    </row>
    <row r="121" spans="1:9" ht="28.9">
      <c r="A121" s="129" t="s">
        <v>97</v>
      </c>
      <c r="B121" s="129" t="s">
        <v>266</v>
      </c>
      <c r="C121" s="129" t="s">
        <v>267</v>
      </c>
      <c r="D121" s="129" t="s">
        <v>96</v>
      </c>
      <c r="E121" s="130">
        <v>6</v>
      </c>
      <c r="F121" s="130">
        <v>0.80831621067700377</v>
      </c>
      <c r="G121" s="18">
        <v>0.60477121601103001</v>
      </c>
      <c r="H121" s="4" t="s">
        <v>652</v>
      </c>
      <c r="I121" s="18">
        <f t="shared" si="1"/>
        <v>0.60477121601103001</v>
      </c>
    </row>
    <row r="122" spans="1:9" ht="28.9" hidden="1">
      <c r="A122" s="129" t="s">
        <v>97</v>
      </c>
      <c r="B122" s="129" t="s">
        <v>400</v>
      </c>
      <c r="C122" s="129" t="s">
        <v>401</v>
      </c>
      <c r="D122" s="129" t="s">
        <v>95</v>
      </c>
      <c r="E122" s="130">
        <v>6</v>
      </c>
      <c r="F122" s="130">
        <v>7.4547164739112867E-2</v>
      </c>
      <c r="G122" s="18">
        <v>5.5548933860487947E-2</v>
      </c>
      <c r="H122" s="4" t="s">
        <v>652</v>
      </c>
      <c r="I122" s="18">
        <f t="shared" si="1"/>
        <v>5.5548933860487947E-2</v>
      </c>
    </row>
    <row r="123" spans="1:9" ht="28.9">
      <c r="A123" s="129" t="s">
        <v>97</v>
      </c>
      <c r="B123" s="129" t="s">
        <v>383</v>
      </c>
      <c r="C123" s="129" t="s">
        <v>384</v>
      </c>
      <c r="D123" s="129" t="s">
        <v>96</v>
      </c>
      <c r="E123" s="130">
        <v>6</v>
      </c>
      <c r="F123" s="130">
        <v>0.79364606851173158</v>
      </c>
      <c r="G123" s="18">
        <v>0.59379521478879105</v>
      </c>
      <c r="H123" s="4" t="s">
        <v>652</v>
      </c>
      <c r="I123" s="18">
        <f t="shared" si="1"/>
        <v>0.59379521478879105</v>
      </c>
    </row>
    <row r="124" spans="1:9" ht="28.9" hidden="1">
      <c r="A124" s="129" t="s">
        <v>97</v>
      </c>
      <c r="B124" s="129" t="s">
        <v>396</v>
      </c>
      <c r="C124" s="129" t="s">
        <v>397</v>
      </c>
      <c r="D124" s="129" t="s">
        <v>95</v>
      </c>
      <c r="E124" s="130">
        <v>6</v>
      </c>
      <c r="F124" s="130">
        <v>6.7583448893570888E-2</v>
      </c>
      <c r="G124" s="18">
        <v>5.0565019023126434E-2</v>
      </c>
      <c r="H124" s="4" t="s">
        <v>652</v>
      </c>
      <c r="I124" s="18">
        <f t="shared" si="1"/>
        <v>5.0565019023126434E-2</v>
      </c>
    </row>
    <row r="125" spans="1:9" ht="28.9">
      <c r="A125" s="129" t="s">
        <v>97</v>
      </c>
      <c r="B125" s="129" t="s">
        <v>450</v>
      </c>
      <c r="C125" s="129" t="s">
        <v>451</v>
      </c>
      <c r="D125" s="129" t="s">
        <v>96</v>
      </c>
      <c r="E125" s="130">
        <v>3</v>
      </c>
      <c r="F125" s="130">
        <v>0.58390491823342094</v>
      </c>
      <c r="G125" s="18">
        <v>0.55922037210548992</v>
      </c>
      <c r="H125" s="4" t="s">
        <v>652</v>
      </c>
      <c r="I125" s="18">
        <f t="shared" si="1"/>
        <v>0.55922037210548992</v>
      </c>
    </row>
    <row r="126" spans="1:9" ht="28.9" hidden="1">
      <c r="A126" s="129" t="s">
        <v>97</v>
      </c>
      <c r="B126" s="129" t="s">
        <v>194</v>
      </c>
      <c r="C126" s="129" t="s">
        <v>195</v>
      </c>
      <c r="D126" s="129" t="s">
        <v>95</v>
      </c>
      <c r="E126" s="130">
        <v>3</v>
      </c>
      <c r="F126" s="130">
        <v>5.2872090233850644E-2</v>
      </c>
      <c r="G126" s="18">
        <v>2.7431697751077677E-2</v>
      </c>
      <c r="H126" s="4" t="s">
        <v>652</v>
      </c>
      <c r="I126" s="18">
        <f t="shared" si="1"/>
        <v>2.7431697751077677E-2</v>
      </c>
    </row>
    <row r="127" spans="1:9" ht="28.9">
      <c r="A127" s="129" t="s">
        <v>97</v>
      </c>
      <c r="B127" s="129" t="s">
        <v>323</v>
      </c>
      <c r="C127" s="129" t="s">
        <v>324</v>
      </c>
      <c r="D127" s="129" t="s">
        <v>96</v>
      </c>
      <c r="E127" s="130">
        <v>4</v>
      </c>
      <c r="F127" s="130">
        <v>0.64484363183970339</v>
      </c>
      <c r="G127" s="18">
        <v>0.54770673139974391</v>
      </c>
      <c r="H127" s="4" t="s">
        <v>652</v>
      </c>
      <c r="I127" s="18">
        <f t="shared" si="1"/>
        <v>0.54770673139974391</v>
      </c>
    </row>
    <row r="128" spans="1:9" ht="28.9" hidden="1">
      <c r="A128" s="129" t="s">
        <v>97</v>
      </c>
      <c r="B128" s="129" t="s">
        <v>211</v>
      </c>
      <c r="C128" s="129" t="s">
        <v>212</v>
      </c>
      <c r="D128" s="129" t="s">
        <v>95</v>
      </c>
      <c r="E128" s="130">
        <v>4</v>
      </c>
      <c r="F128" s="130">
        <v>4.7459412168210438E-2</v>
      </c>
      <c r="G128" s="18">
        <v>3.7815382755975534E-2</v>
      </c>
      <c r="H128" s="4" t="s">
        <v>652</v>
      </c>
      <c r="I128" s="18">
        <f t="shared" si="1"/>
        <v>3.7815382755975534E-2</v>
      </c>
    </row>
    <row r="129" spans="1:9" ht="28.9">
      <c r="A129" s="129" t="s">
        <v>97</v>
      </c>
      <c r="B129" s="129" t="s">
        <v>385</v>
      </c>
      <c r="C129" s="129" t="s">
        <v>386</v>
      </c>
      <c r="D129" s="129" t="s">
        <v>96</v>
      </c>
      <c r="E129" s="130">
        <v>6</v>
      </c>
      <c r="F129" s="130">
        <v>0.67750242691921703</v>
      </c>
      <c r="G129" s="18">
        <v>0.50689811878842184</v>
      </c>
      <c r="H129" s="4" t="s">
        <v>652</v>
      </c>
      <c r="I129" s="18">
        <f t="shared" si="1"/>
        <v>0.50689811878842184</v>
      </c>
    </row>
    <row r="130" spans="1:9" ht="28.9" hidden="1">
      <c r="A130" s="129" t="s">
        <v>97</v>
      </c>
      <c r="B130" s="129" t="s">
        <v>402</v>
      </c>
      <c r="C130" s="129" t="s">
        <v>403</v>
      </c>
      <c r="D130" s="129" t="s">
        <v>95</v>
      </c>
      <c r="E130" s="130">
        <v>6</v>
      </c>
      <c r="F130" s="130">
        <v>4.6679244142419848E-2</v>
      </c>
      <c r="G130" s="18">
        <v>3.4924776800953662E-2</v>
      </c>
      <c r="H130" s="4" t="s">
        <v>652</v>
      </c>
      <c r="I130" s="18">
        <f t="shared" si="1"/>
        <v>3.4924776800953662E-2</v>
      </c>
    </row>
    <row r="131" spans="1:9" ht="28.9">
      <c r="A131" s="129" t="s">
        <v>97</v>
      </c>
      <c r="B131" s="129" t="s">
        <v>269</v>
      </c>
      <c r="C131" s="129" t="s">
        <v>270</v>
      </c>
      <c r="D131" s="129" t="s">
        <v>96</v>
      </c>
      <c r="E131" s="130">
        <v>4</v>
      </c>
      <c r="F131" s="130">
        <v>0.62537753891117054</v>
      </c>
      <c r="G131" s="18">
        <v>0.4982971747963737</v>
      </c>
      <c r="H131" s="4" t="s">
        <v>652</v>
      </c>
      <c r="I131" s="18">
        <f t="shared" si="1"/>
        <v>0.4982971747963737</v>
      </c>
    </row>
    <row r="132" spans="1:9" ht="28.9" hidden="1">
      <c r="A132" s="129" t="s">
        <v>97</v>
      </c>
      <c r="B132" s="129" t="s">
        <v>309</v>
      </c>
      <c r="C132" s="129" t="s">
        <v>310</v>
      </c>
      <c r="D132" s="129" t="s">
        <v>95</v>
      </c>
      <c r="E132" s="130">
        <v>3</v>
      </c>
      <c r="F132" s="130">
        <v>4.0974963647428753E-2</v>
      </c>
      <c r="G132" s="18">
        <v>3.9242749465528484E-2</v>
      </c>
      <c r="H132" s="4" t="s">
        <v>652</v>
      </c>
      <c r="I132" s="18">
        <f t="shared" si="1"/>
        <v>3.9242749465528484E-2</v>
      </c>
    </row>
    <row r="133" spans="1:9" ht="28.9">
      <c r="A133" s="129" t="s">
        <v>97</v>
      </c>
      <c r="B133" s="129" t="s">
        <v>408</v>
      </c>
      <c r="C133" s="129" t="s">
        <v>409</v>
      </c>
      <c r="D133" s="129" t="s">
        <v>96</v>
      </c>
      <c r="E133" s="130">
        <v>6</v>
      </c>
      <c r="F133" s="130">
        <v>0.65464750883904932</v>
      </c>
      <c r="G133" s="18">
        <v>0.48979837933423109</v>
      </c>
      <c r="H133" s="4" t="s">
        <v>652</v>
      </c>
      <c r="I133" s="18">
        <f t="shared" ref="I133:I196" si="2">IF(H133="No",G133,0)</f>
        <v>0.48979837933423109</v>
      </c>
    </row>
    <row r="134" spans="1:9" ht="28.9" hidden="1">
      <c r="A134" s="129" t="s">
        <v>97</v>
      </c>
      <c r="B134" s="129" t="s">
        <v>565</v>
      </c>
      <c r="C134" s="129" t="s">
        <v>566</v>
      </c>
      <c r="D134" s="129" t="s">
        <v>95</v>
      </c>
      <c r="E134" s="130">
        <v>4</v>
      </c>
      <c r="F134" s="130">
        <v>3.5296174708527472E-2</v>
      </c>
      <c r="G134" s="18">
        <v>2.552824743492297E-2</v>
      </c>
      <c r="H134" s="4" t="s">
        <v>652</v>
      </c>
      <c r="I134" s="18">
        <f t="shared" si="2"/>
        <v>2.552824743492297E-2</v>
      </c>
    </row>
    <row r="135" spans="1:9">
      <c r="A135" s="129" t="s">
        <v>97</v>
      </c>
      <c r="B135" s="129" t="s">
        <v>261</v>
      </c>
      <c r="C135" s="129" t="s">
        <v>262</v>
      </c>
      <c r="D135" s="129" t="s">
        <v>96</v>
      </c>
      <c r="E135" s="130">
        <v>4</v>
      </c>
      <c r="F135" s="130">
        <v>0.5911754971350357</v>
      </c>
      <c r="G135" s="18">
        <v>0.47104518743048862</v>
      </c>
      <c r="H135" s="4" t="s">
        <v>652</v>
      </c>
      <c r="I135" s="18">
        <f t="shared" si="2"/>
        <v>0.47104518743048862</v>
      </c>
    </row>
    <row r="136" spans="1:9" ht="28.9" hidden="1">
      <c r="A136" s="129" t="s">
        <v>97</v>
      </c>
      <c r="B136" s="129" t="s">
        <v>525</v>
      </c>
      <c r="C136" s="129" t="s">
        <v>526</v>
      </c>
      <c r="D136" s="129" t="s">
        <v>95</v>
      </c>
      <c r="E136" s="130">
        <v>5</v>
      </c>
      <c r="F136" s="130">
        <v>2.8677352632930635E-2</v>
      </c>
      <c r="G136" s="18">
        <v>1.8287073487691256E-2</v>
      </c>
      <c r="H136" s="4" t="s">
        <v>653</v>
      </c>
      <c r="I136" s="18">
        <f t="shared" si="2"/>
        <v>0</v>
      </c>
    </row>
    <row r="137" spans="1:9">
      <c r="A137" s="129" t="s">
        <v>97</v>
      </c>
      <c r="B137" s="129" t="s">
        <v>340</v>
      </c>
      <c r="C137" s="129" t="s">
        <v>341</v>
      </c>
      <c r="D137" s="129" t="s">
        <v>96</v>
      </c>
      <c r="E137" s="130">
        <v>4</v>
      </c>
      <c r="F137" s="130">
        <v>0.65443586061971126</v>
      </c>
      <c r="G137" s="18">
        <v>0.46295515300623147</v>
      </c>
      <c r="H137" s="4" t="s">
        <v>653</v>
      </c>
      <c r="I137" s="18">
        <f t="shared" si="2"/>
        <v>0</v>
      </c>
    </row>
    <row r="138" spans="1:9" ht="28.9" hidden="1">
      <c r="A138" s="129" t="s">
        <v>97</v>
      </c>
      <c r="B138" s="129" t="s">
        <v>191</v>
      </c>
      <c r="C138" s="129" t="s">
        <v>192</v>
      </c>
      <c r="D138" s="129" t="s">
        <v>95</v>
      </c>
      <c r="E138" s="130">
        <v>6</v>
      </c>
      <c r="F138" s="130">
        <v>2.7563961044044107E-2</v>
      </c>
      <c r="G138" s="18">
        <v>2.0540454748650371E-2</v>
      </c>
      <c r="H138" s="4" t="s">
        <v>652</v>
      </c>
      <c r="I138" s="18">
        <f t="shared" si="2"/>
        <v>2.0540454748650371E-2</v>
      </c>
    </row>
    <row r="139" spans="1:9">
      <c r="A139" s="129" t="s">
        <v>97</v>
      </c>
      <c r="B139" s="129" t="s">
        <v>534</v>
      </c>
      <c r="C139" s="129" t="s">
        <v>535</v>
      </c>
      <c r="D139" s="129" t="s">
        <v>96</v>
      </c>
      <c r="E139" s="130">
        <v>5</v>
      </c>
      <c r="F139" s="130">
        <v>0.57039858889277162</v>
      </c>
      <c r="G139" s="18">
        <v>0.44568139909424498</v>
      </c>
      <c r="H139" s="4" t="s">
        <v>652</v>
      </c>
      <c r="I139" s="18">
        <f t="shared" si="2"/>
        <v>0.44568139909424498</v>
      </c>
    </row>
    <row r="140" spans="1:9" ht="28.9" hidden="1">
      <c r="A140" s="129" t="s">
        <v>97</v>
      </c>
      <c r="B140" s="129" t="s">
        <v>266</v>
      </c>
      <c r="C140" s="129" t="s">
        <v>267</v>
      </c>
      <c r="D140" s="129" t="s">
        <v>95</v>
      </c>
      <c r="E140" s="130">
        <v>6</v>
      </c>
      <c r="F140" s="130">
        <v>2.7465204249490723E-2</v>
      </c>
      <c r="G140" s="18">
        <v>2.0549092981871537E-2</v>
      </c>
      <c r="H140" s="4" t="s">
        <v>652</v>
      </c>
      <c r="I140" s="18">
        <f t="shared" si="2"/>
        <v>2.0549092981871537E-2</v>
      </c>
    </row>
    <row r="141" spans="1:9">
      <c r="A141" s="129" t="s">
        <v>97</v>
      </c>
      <c r="B141" s="129" t="s">
        <v>473</v>
      </c>
      <c r="C141" s="129" t="s">
        <v>474</v>
      </c>
      <c r="D141" s="129" t="s">
        <v>96</v>
      </c>
      <c r="E141" s="130">
        <v>4</v>
      </c>
      <c r="F141" s="130">
        <v>0.54155539557899857</v>
      </c>
      <c r="G141" s="18">
        <v>0.44034304369363914</v>
      </c>
      <c r="H141" s="4" t="s">
        <v>652</v>
      </c>
      <c r="I141" s="18">
        <f t="shared" si="2"/>
        <v>0.44034304369363914</v>
      </c>
    </row>
    <row r="142" spans="1:9" ht="28.9" hidden="1">
      <c r="A142" s="129" t="s">
        <v>97</v>
      </c>
      <c r="B142" s="129" t="s">
        <v>285</v>
      </c>
      <c r="C142" s="129" t="s">
        <v>286</v>
      </c>
      <c r="D142" s="129" t="s">
        <v>95</v>
      </c>
      <c r="E142" s="130">
        <v>3</v>
      </c>
      <c r="F142" s="130">
        <v>2.5968000403757244E-2</v>
      </c>
      <c r="G142" s="18">
        <v>2.4870204711684604E-2</v>
      </c>
      <c r="H142" s="4" t="s">
        <v>652</v>
      </c>
      <c r="I142" s="18">
        <f t="shared" si="2"/>
        <v>2.4870204711684604E-2</v>
      </c>
    </row>
    <row r="143" spans="1:9">
      <c r="A143" s="129" t="s">
        <v>97</v>
      </c>
      <c r="B143" s="129" t="s">
        <v>469</v>
      </c>
      <c r="C143" s="129" t="s">
        <v>470</v>
      </c>
      <c r="D143" s="129" t="s">
        <v>96</v>
      </c>
      <c r="E143" s="130">
        <v>6</v>
      </c>
      <c r="F143" s="130">
        <v>0.58678361213134433</v>
      </c>
      <c r="G143" s="18">
        <v>0.43726669809808782</v>
      </c>
      <c r="H143" s="4" t="s">
        <v>652</v>
      </c>
      <c r="I143" s="18">
        <f t="shared" si="2"/>
        <v>0.43726669809808782</v>
      </c>
    </row>
    <row r="144" spans="1:9" ht="28.9" hidden="1">
      <c r="A144" s="129" t="s">
        <v>97</v>
      </c>
      <c r="B144" s="129" t="s">
        <v>254</v>
      </c>
      <c r="C144" s="129" t="s">
        <v>255</v>
      </c>
      <c r="D144" s="129" t="s">
        <v>95</v>
      </c>
      <c r="E144" s="130">
        <v>4</v>
      </c>
      <c r="F144" s="130">
        <v>2.3703554657295515E-2</v>
      </c>
      <c r="G144" s="18">
        <v>2.013293735546999E-2</v>
      </c>
      <c r="H144" s="4" t="s">
        <v>652</v>
      </c>
      <c r="I144" s="18">
        <f t="shared" si="2"/>
        <v>2.013293735546999E-2</v>
      </c>
    </row>
    <row r="145" spans="1:9">
      <c r="A145" s="129" t="s">
        <v>97</v>
      </c>
      <c r="B145" s="129" t="s">
        <v>289</v>
      </c>
      <c r="C145" s="129" t="s">
        <v>290</v>
      </c>
      <c r="D145" s="129" t="s">
        <v>96</v>
      </c>
      <c r="E145" s="130">
        <v>4</v>
      </c>
      <c r="F145" s="130">
        <v>0.54902249219695587</v>
      </c>
      <c r="G145" s="18">
        <v>0.42163129002779309</v>
      </c>
      <c r="H145" s="4" t="s">
        <v>652</v>
      </c>
      <c r="I145" s="18">
        <f t="shared" si="2"/>
        <v>0.42163129002779309</v>
      </c>
    </row>
    <row r="146" spans="1:9" ht="28.9" hidden="1">
      <c r="A146" s="129" t="s">
        <v>97</v>
      </c>
      <c r="B146" s="129" t="s">
        <v>269</v>
      </c>
      <c r="C146" s="129" t="s">
        <v>270</v>
      </c>
      <c r="D146" s="129" t="s">
        <v>95</v>
      </c>
      <c r="E146" s="130">
        <v>4</v>
      </c>
      <c r="F146" s="130">
        <v>2.3670294756702542E-2</v>
      </c>
      <c r="G146" s="18">
        <v>1.8860352778895771E-2</v>
      </c>
      <c r="H146" s="4" t="s">
        <v>652</v>
      </c>
      <c r="I146" s="18">
        <f t="shared" si="2"/>
        <v>1.8860352778895771E-2</v>
      </c>
    </row>
    <row r="147" spans="1:9">
      <c r="A147" s="129" t="s">
        <v>97</v>
      </c>
      <c r="B147" s="129" t="s">
        <v>373</v>
      </c>
      <c r="C147" s="129" t="s">
        <v>374</v>
      </c>
      <c r="D147" s="129" t="s">
        <v>96</v>
      </c>
      <c r="E147" s="130">
        <v>6</v>
      </c>
      <c r="F147" s="130">
        <v>0.53322825842683397</v>
      </c>
      <c r="G147" s="18">
        <v>0.39793311464823156</v>
      </c>
      <c r="H147" s="4" t="s">
        <v>652</v>
      </c>
      <c r="I147" s="18">
        <f t="shared" si="2"/>
        <v>0.39793311464823156</v>
      </c>
    </row>
    <row r="148" spans="1:9" ht="28.9" hidden="1">
      <c r="A148" s="129" t="s">
        <v>97</v>
      </c>
      <c r="B148" s="129" t="s">
        <v>319</v>
      </c>
      <c r="C148" s="129" t="s">
        <v>320</v>
      </c>
      <c r="D148" s="129" t="s">
        <v>95</v>
      </c>
      <c r="E148" s="130">
        <v>3</v>
      </c>
      <c r="F148" s="130">
        <v>2.1231607240533381E-2</v>
      </c>
      <c r="G148" s="18">
        <v>2.0334042291286714E-2</v>
      </c>
      <c r="H148" s="4" t="s">
        <v>652</v>
      </c>
      <c r="I148" s="18">
        <f t="shared" si="2"/>
        <v>2.0334042291286714E-2</v>
      </c>
    </row>
    <row r="149" spans="1:9">
      <c r="A149" s="129" t="s">
        <v>97</v>
      </c>
      <c r="B149" s="129" t="s">
        <v>283</v>
      </c>
      <c r="C149" s="129" t="s">
        <v>284</v>
      </c>
      <c r="D149" s="129" t="s">
        <v>96</v>
      </c>
      <c r="E149" s="130">
        <v>4</v>
      </c>
      <c r="F149" s="130">
        <v>0.46050901941601868</v>
      </c>
      <c r="G149" s="18">
        <v>0.39113961486270388</v>
      </c>
      <c r="H149" s="4" t="s">
        <v>652</v>
      </c>
      <c r="I149" s="18">
        <f t="shared" si="2"/>
        <v>0.39113961486270388</v>
      </c>
    </row>
    <row r="150" spans="1:9" ht="28.9" hidden="1">
      <c r="A150" s="129" t="s">
        <v>97</v>
      </c>
      <c r="B150" s="129" t="s">
        <v>329</v>
      </c>
      <c r="C150" s="129" t="s">
        <v>330</v>
      </c>
      <c r="D150" s="129" t="s">
        <v>95</v>
      </c>
      <c r="E150" s="130">
        <v>4</v>
      </c>
      <c r="F150" s="130">
        <v>2.0973640018129014E-2</v>
      </c>
      <c r="G150" s="18">
        <v>1.6107068513779396E-2</v>
      </c>
      <c r="H150" s="4" t="s">
        <v>652</v>
      </c>
      <c r="I150" s="18">
        <f t="shared" si="2"/>
        <v>1.6107068513779396E-2</v>
      </c>
    </row>
    <row r="151" spans="1:9">
      <c r="A151" s="129" t="s">
        <v>97</v>
      </c>
      <c r="B151" s="129" t="s">
        <v>293</v>
      </c>
      <c r="C151" s="129" t="s">
        <v>294</v>
      </c>
      <c r="D151" s="129" t="s">
        <v>96</v>
      </c>
      <c r="E151" s="130">
        <v>4</v>
      </c>
      <c r="F151" s="130">
        <v>0.4450198745630386</v>
      </c>
      <c r="G151" s="18">
        <v>0.35458923997987835</v>
      </c>
      <c r="H151" s="4" t="s">
        <v>652</v>
      </c>
      <c r="I151" s="18">
        <f t="shared" si="2"/>
        <v>0.35458923997987835</v>
      </c>
    </row>
    <row r="152" spans="1:9" ht="28.9" hidden="1">
      <c r="A152" s="129" t="s">
        <v>97</v>
      </c>
      <c r="B152" s="129" t="s">
        <v>301</v>
      </c>
      <c r="C152" s="129" t="s">
        <v>302</v>
      </c>
      <c r="D152" s="129" t="s">
        <v>95</v>
      </c>
      <c r="E152" s="130">
        <v>4</v>
      </c>
      <c r="F152" s="130">
        <v>1.7922725852110719E-2</v>
      </c>
      <c r="G152" s="18">
        <v>1.5222911585910539E-2</v>
      </c>
      <c r="H152" s="4" t="s">
        <v>652</v>
      </c>
      <c r="I152" s="18">
        <f t="shared" si="2"/>
        <v>1.5222911585910539E-2</v>
      </c>
    </row>
    <row r="153" spans="1:9">
      <c r="A153" s="129" t="s">
        <v>97</v>
      </c>
      <c r="B153" s="129" t="s">
        <v>419</v>
      </c>
      <c r="C153" s="129" t="s">
        <v>420</v>
      </c>
      <c r="D153" s="129" t="s">
        <v>96</v>
      </c>
      <c r="E153" s="130">
        <v>3</v>
      </c>
      <c r="F153" s="130">
        <v>0.36144702455250027</v>
      </c>
      <c r="G153" s="18">
        <v>0.34616687281587299</v>
      </c>
      <c r="H153" s="4" t="s">
        <v>652</v>
      </c>
      <c r="I153" s="18">
        <f t="shared" si="2"/>
        <v>0.34616687281587299</v>
      </c>
    </row>
    <row r="154" spans="1:9" ht="28.9" hidden="1">
      <c r="A154" s="129" t="s">
        <v>97</v>
      </c>
      <c r="B154" s="129" t="s">
        <v>295</v>
      </c>
      <c r="C154" s="129" t="s">
        <v>296</v>
      </c>
      <c r="D154" s="129" t="s">
        <v>95</v>
      </c>
      <c r="E154" s="130">
        <v>5</v>
      </c>
      <c r="F154" s="130">
        <v>1.6008343446316482E-2</v>
      </c>
      <c r="G154" s="18">
        <v>1.0208255858416507E-2</v>
      </c>
      <c r="H154" s="4" t="s">
        <v>652</v>
      </c>
      <c r="I154" s="18">
        <f t="shared" si="2"/>
        <v>1.0208255858416507E-2</v>
      </c>
    </row>
    <row r="155" spans="1:9">
      <c r="A155" s="129" t="s">
        <v>97</v>
      </c>
      <c r="B155" s="129" t="s">
        <v>429</v>
      </c>
      <c r="C155" s="129" t="s">
        <v>430</v>
      </c>
      <c r="D155" s="129" t="s">
        <v>96</v>
      </c>
      <c r="E155" s="130">
        <v>4</v>
      </c>
      <c r="F155" s="130">
        <v>0.40361979187846986</v>
      </c>
      <c r="G155" s="18">
        <v>0.34281997374668111</v>
      </c>
      <c r="H155" s="4" t="s">
        <v>652</v>
      </c>
      <c r="I155" s="18">
        <f t="shared" si="2"/>
        <v>0.34281997374668111</v>
      </c>
    </row>
    <row r="156" spans="1:9" ht="28.9" hidden="1">
      <c r="A156" s="129" t="s">
        <v>97</v>
      </c>
      <c r="B156" s="129" t="s">
        <v>523</v>
      </c>
      <c r="C156" s="129" t="s">
        <v>524</v>
      </c>
      <c r="D156" s="129" t="s">
        <v>95</v>
      </c>
      <c r="E156" s="130">
        <v>5</v>
      </c>
      <c r="F156" s="130">
        <v>1.5345038099927903E-2</v>
      </c>
      <c r="G156" s="18">
        <v>9.7852770092371893E-3</v>
      </c>
      <c r="H156" s="4" t="s">
        <v>653</v>
      </c>
      <c r="I156" s="18">
        <f t="shared" si="2"/>
        <v>0</v>
      </c>
    </row>
    <row r="157" spans="1:9">
      <c r="A157" s="129" t="s">
        <v>97</v>
      </c>
      <c r="B157" s="129" t="s">
        <v>396</v>
      </c>
      <c r="C157" s="129" t="s">
        <v>397</v>
      </c>
      <c r="D157" s="129" t="s">
        <v>96</v>
      </c>
      <c r="E157" s="130">
        <v>6</v>
      </c>
      <c r="F157" s="130">
        <v>0.43929229558809041</v>
      </c>
      <c r="G157" s="18">
        <v>0.32867253220688686</v>
      </c>
      <c r="H157" s="4" t="s">
        <v>652</v>
      </c>
      <c r="I157" s="18">
        <f t="shared" si="2"/>
        <v>0.32867253220688686</v>
      </c>
    </row>
    <row r="158" spans="1:9" ht="28.9" hidden="1">
      <c r="A158" s="129" t="s">
        <v>97</v>
      </c>
      <c r="B158" s="129" t="s">
        <v>261</v>
      </c>
      <c r="C158" s="129" t="s">
        <v>262</v>
      </c>
      <c r="D158" s="129" t="s">
        <v>95</v>
      </c>
      <c r="E158" s="130">
        <v>4</v>
      </c>
      <c r="F158" s="130">
        <v>1.3190519917402391E-2</v>
      </c>
      <c r="G158" s="18">
        <v>1.0510129321850361E-2</v>
      </c>
      <c r="H158" s="4" t="s">
        <v>652</v>
      </c>
      <c r="I158" s="18">
        <f t="shared" si="2"/>
        <v>1.0510129321850361E-2</v>
      </c>
    </row>
    <row r="159" spans="1:9">
      <c r="A159" s="129" t="s">
        <v>97</v>
      </c>
      <c r="B159" s="129" t="s">
        <v>480</v>
      </c>
      <c r="C159" s="129" t="s">
        <v>481</v>
      </c>
      <c r="D159" s="129" t="s">
        <v>96</v>
      </c>
      <c r="E159" s="130">
        <v>5</v>
      </c>
      <c r="F159" s="130">
        <v>0.50818759287926107</v>
      </c>
      <c r="G159" s="18">
        <v>0.32406282321347807</v>
      </c>
      <c r="H159" s="4" t="s">
        <v>652</v>
      </c>
      <c r="I159" s="18">
        <f t="shared" si="2"/>
        <v>0.32406282321347807</v>
      </c>
    </row>
    <row r="160" spans="1:9" ht="28.9" hidden="1">
      <c r="A160" s="129" t="s">
        <v>97</v>
      </c>
      <c r="B160" s="129" t="s">
        <v>313</v>
      </c>
      <c r="C160" s="129" t="s">
        <v>314</v>
      </c>
      <c r="D160" s="129" t="s">
        <v>95</v>
      </c>
      <c r="E160" s="130">
        <v>3</v>
      </c>
      <c r="F160" s="130">
        <v>1.1810479534384162E-2</v>
      </c>
      <c r="G160" s="18">
        <v>1.1311192205650022E-2</v>
      </c>
      <c r="H160" s="4" t="s">
        <v>652</v>
      </c>
      <c r="I160" s="18">
        <f t="shared" si="2"/>
        <v>1.1311192205650022E-2</v>
      </c>
    </row>
    <row r="161" spans="1:9">
      <c r="A161" s="129" t="s">
        <v>97</v>
      </c>
      <c r="B161" s="129" t="s">
        <v>456</v>
      </c>
      <c r="C161" s="129" t="s">
        <v>457</v>
      </c>
      <c r="D161" s="129" t="s">
        <v>96</v>
      </c>
      <c r="E161" s="130">
        <v>6</v>
      </c>
      <c r="F161" s="130">
        <v>0.29339180606567217</v>
      </c>
      <c r="G161" s="18">
        <v>0.21863334904904391</v>
      </c>
      <c r="H161" s="4" t="s">
        <v>652</v>
      </c>
      <c r="I161" s="18">
        <f t="shared" si="2"/>
        <v>0.21863334904904391</v>
      </c>
    </row>
    <row r="162" spans="1:9" ht="28.9" hidden="1">
      <c r="A162" s="129" t="s">
        <v>97</v>
      </c>
      <c r="B162" s="129" t="s">
        <v>398</v>
      </c>
      <c r="C162" s="129" t="s">
        <v>399</v>
      </c>
      <c r="D162" s="129" t="s">
        <v>95</v>
      </c>
      <c r="E162" s="130">
        <v>6</v>
      </c>
      <c r="F162" s="130">
        <v>1.1803299784708317E-2</v>
      </c>
      <c r="G162" s="18">
        <v>8.7952468933035991E-3</v>
      </c>
      <c r="H162" s="4" t="s">
        <v>652</v>
      </c>
      <c r="I162" s="18">
        <f t="shared" si="2"/>
        <v>8.7952468933035991E-3</v>
      </c>
    </row>
    <row r="163" spans="1:9">
      <c r="A163" s="129" t="s">
        <v>97</v>
      </c>
      <c r="B163" s="129" t="s">
        <v>471</v>
      </c>
      <c r="C163" s="129" t="s">
        <v>472</v>
      </c>
      <c r="D163" s="129" t="s">
        <v>96</v>
      </c>
      <c r="E163" s="130">
        <v>6</v>
      </c>
      <c r="F163" s="130">
        <v>0.29339180606567217</v>
      </c>
      <c r="G163" s="18">
        <v>0.21863334904904391</v>
      </c>
      <c r="H163" s="4" t="s">
        <v>652</v>
      </c>
      <c r="I163" s="18">
        <f t="shared" si="2"/>
        <v>0.21863334904904391</v>
      </c>
    </row>
    <row r="164" spans="1:9" ht="28.9" hidden="1">
      <c r="A164" s="129" t="s">
        <v>97</v>
      </c>
      <c r="B164" s="129" t="s">
        <v>521</v>
      </c>
      <c r="C164" s="129" t="s">
        <v>522</v>
      </c>
      <c r="D164" s="129" t="s">
        <v>95</v>
      </c>
      <c r="E164" s="130">
        <v>5</v>
      </c>
      <c r="F164" s="130">
        <v>9.1130680635716933E-3</v>
      </c>
      <c r="G164" s="18">
        <v>5.8112527857784027E-3</v>
      </c>
      <c r="H164" s="4" t="s">
        <v>653</v>
      </c>
      <c r="I164" s="18">
        <f t="shared" si="2"/>
        <v>0</v>
      </c>
    </row>
    <row r="165" spans="1:9">
      <c r="A165" s="129" t="s">
        <v>97</v>
      </c>
      <c r="B165" s="129" t="s">
        <v>431</v>
      </c>
      <c r="C165" s="129" t="s">
        <v>432</v>
      </c>
      <c r="D165" s="129" t="s">
        <v>96</v>
      </c>
      <c r="E165" s="130">
        <v>4</v>
      </c>
      <c r="F165" s="130">
        <v>0.26513929747070814</v>
      </c>
      <c r="G165" s="18">
        <v>0.1987200262778791</v>
      </c>
      <c r="H165" s="4" t="s">
        <v>652</v>
      </c>
      <c r="I165" s="18">
        <f t="shared" si="2"/>
        <v>0.1987200262778791</v>
      </c>
    </row>
    <row r="166" spans="1:9" ht="28.9" hidden="1">
      <c r="A166" s="129" t="s">
        <v>97</v>
      </c>
      <c r="B166" s="129" t="s">
        <v>244</v>
      </c>
      <c r="C166" s="129" t="s">
        <v>245</v>
      </c>
      <c r="D166" s="129" t="s">
        <v>95</v>
      </c>
      <c r="E166" s="130">
        <v>4</v>
      </c>
      <c r="F166" s="130">
        <v>9.0206761916159853E-3</v>
      </c>
      <c r="G166" s="18">
        <v>7.1876221663816908E-3</v>
      </c>
      <c r="H166" s="4" t="s">
        <v>652</v>
      </c>
      <c r="I166" s="18">
        <f t="shared" si="2"/>
        <v>7.1876221663816908E-3</v>
      </c>
    </row>
    <row r="167" spans="1:9">
      <c r="A167" s="129" t="s">
        <v>97</v>
      </c>
      <c r="B167" s="129" t="s">
        <v>258</v>
      </c>
      <c r="C167" s="129" t="s">
        <v>259</v>
      </c>
      <c r="D167" s="129" t="s">
        <v>96</v>
      </c>
      <c r="E167" s="130">
        <v>4</v>
      </c>
      <c r="F167" s="130">
        <v>0.19835134782661201</v>
      </c>
      <c r="G167" s="18">
        <v>0.1628985597603769</v>
      </c>
      <c r="H167" s="4" t="s">
        <v>652</v>
      </c>
      <c r="I167" s="18">
        <f t="shared" si="2"/>
        <v>0.1628985597603769</v>
      </c>
    </row>
    <row r="168" spans="1:9" ht="28.9" hidden="1">
      <c r="A168" s="129" t="s">
        <v>97</v>
      </c>
      <c r="B168" s="129" t="s">
        <v>567</v>
      </c>
      <c r="C168" s="129" t="s">
        <v>568</v>
      </c>
      <c r="D168" s="129" t="s">
        <v>95</v>
      </c>
      <c r="E168" s="130">
        <v>4</v>
      </c>
      <c r="F168" s="130">
        <v>8.0202080682569774E-3</v>
      </c>
      <c r="G168" s="18">
        <v>5.8006811711685154E-3</v>
      </c>
      <c r="H168" s="4" t="s">
        <v>652</v>
      </c>
      <c r="I168" s="18">
        <f t="shared" si="2"/>
        <v>5.8006811711685154E-3</v>
      </c>
    </row>
    <row r="169" spans="1:9">
      <c r="A169" s="129" t="s">
        <v>97</v>
      </c>
      <c r="B169" s="129" t="s">
        <v>356</v>
      </c>
      <c r="C169" s="129" t="s">
        <v>357</v>
      </c>
      <c r="D169" s="129" t="s">
        <v>96</v>
      </c>
      <c r="E169" s="130">
        <v>3</v>
      </c>
      <c r="F169" s="130">
        <v>0.14135406198144734</v>
      </c>
      <c r="G169" s="18">
        <v>0.13537832731233707</v>
      </c>
      <c r="H169" s="4" t="s">
        <v>652</v>
      </c>
      <c r="I169" s="18">
        <f t="shared" si="2"/>
        <v>0.13537832731233707</v>
      </c>
    </row>
    <row r="170" spans="1:9" ht="28.9" hidden="1">
      <c r="A170" s="129" t="s">
        <v>97</v>
      </c>
      <c r="B170" s="129" t="s">
        <v>258</v>
      </c>
      <c r="C170" s="129" t="s">
        <v>259</v>
      </c>
      <c r="D170" s="129" t="s">
        <v>95</v>
      </c>
      <c r="E170" s="130">
        <v>4</v>
      </c>
      <c r="F170" s="130">
        <v>6.0317318681487372E-3</v>
      </c>
      <c r="G170" s="18">
        <v>4.9536362870652023E-3</v>
      </c>
      <c r="H170" s="4" t="s">
        <v>652</v>
      </c>
      <c r="I170" s="18">
        <f t="shared" si="2"/>
        <v>4.9536362870652023E-3</v>
      </c>
    </row>
    <row r="171" spans="1:9">
      <c r="A171" s="129" t="s">
        <v>97</v>
      </c>
      <c r="B171" s="129" t="s">
        <v>358</v>
      </c>
      <c r="C171" s="129" t="s">
        <v>359</v>
      </c>
      <c r="D171" s="129" t="s">
        <v>96</v>
      </c>
      <c r="E171" s="130">
        <v>3</v>
      </c>
      <c r="F171" s="130">
        <v>0.12229729627992569</v>
      </c>
      <c r="G171" s="18">
        <v>0.11712718526172006</v>
      </c>
      <c r="H171" s="4" t="s">
        <v>652</v>
      </c>
      <c r="I171" s="18">
        <f t="shared" si="2"/>
        <v>0.11712718526172006</v>
      </c>
    </row>
    <row r="172" spans="1:9" ht="28.9" hidden="1">
      <c r="A172" s="129" t="s">
        <v>97</v>
      </c>
      <c r="B172" s="129" t="s">
        <v>236</v>
      </c>
      <c r="C172" s="129" t="s">
        <v>237</v>
      </c>
      <c r="D172" s="129" t="s">
        <v>95</v>
      </c>
      <c r="E172" s="130">
        <v>3</v>
      </c>
      <c r="F172" s="130">
        <v>5.7714229985289653E-3</v>
      </c>
      <c r="G172" s="18">
        <v>5.5274364301986078E-3</v>
      </c>
      <c r="H172" s="4" t="s">
        <v>652</v>
      </c>
      <c r="I172" s="18">
        <f t="shared" si="2"/>
        <v>5.5274364301986078E-3</v>
      </c>
    </row>
    <row r="173" spans="1:9">
      <c r="A173" s="129" t="s">
        <v>97</v>
      </c>
      <c r="B173" s="129" t="s">
        <v>525</v>
      </c>
      <c r="C173" s="129" t="s">
        <v>526</v>
      </c>
      <c r="D173" s="129" t="s">
        <v>96</v>
      </c>
      <c r="E173" s="130">
        <v>5</v>
      </c>
      <c r="F173" s="130">
        <v>0.1756792560504799</v>
      </c>
      <c r="G173" s="18">
        <v>0.11202775607567449</v>
      </c>
      <c r="H173" s="4" t="s">
        <v>653</v>
      </c>
      <c r="I173" s="18">
        <f t="shared" si="2"/>
        <v>0</v>
      </c>
    </row>
    <row r="174" spans="1:9" ht="28.9" hidden="1">
      <c r="A174" s="129" t="s">
        <v>97</v>
      </c>
      <c r="B174" s="129" t="s">
        <v>321</v>
      </c>
      <c r="C174" s="129" t="s">
        <v>322</v>
      </c>
      <c r="D174" s="129" t="s">
        <v>95</v>
      </c>
      <c r="E174" s="130">
        <v>4</v>
      </c>
      <c r="F174" s="130">
        <v>5.1731311770421388E-3</v>
      </c>
      <c r="G174" s="18">
        <v>3.5065661415634424E-3</v>
      </c>
      <c r="H174" s="4" t="s">
        <v>652</v>
      </c>
      <c r="I174" s="18">
        <f t="shared" si="2"/>
        <v>3.5065661415634424E-3</v>
      </c>
    </row>
    <row r="175" spans="1:9">
      <c r="A175" s="129" t="s">
        <v>97</v>
      </c>
      <c r="B175" s="129" t="s">
        <v>274</v>
      </c>
      <c r="C175" s="129" t="s">
        <v>275</v>
      </c>
      <c r="D175" s="129" t="s">
        <v>96</v>
      </c>
      <c r="E175" s="130">
        <v>3</v>
      </c>
      <c r="F175" s="130">
        <v>0.1126007702017206</v>
      </c>
      <c r="G175" s="18">
        <v>0.10784057925403312</v>
      </c>
      <c r="H175" s="4" t="s">
        <v>652</v>
      </c>
      <c r="I175" s="18">
        <f t="shared" si="2"/>
        <v>0.10784057925403312</v>
      </c>
    </row>
    <row r="176" spans="1:9" ht="28.9" hidden="1">
      <c r="A176" s="129" t="s">
        <v>97</v>
      </c>
      <c r="B176" s="129" t="s">
        <v>274</v>
      </c>
      <c r="C176" s="129" t="s">
        <v>275</v>
      </c>
      <c r="D176" s="129" t="s">
        <v>95</v>
      </c>
      <c r="E176" s="130">
        <v>3</v>
      </c>
      <c r="F176" s="130">
        <v>4.1189756314255668E-3</v>
      </c>
      <c r="G176" s="18">
        <v>3.9448461784979197E-3</v>
      </c>
      <c r="H176" s="4" t="s">
        <v>652</v>
      </c>
      <c r="I176" s="18">
        <f t="shared" si="2"/>
        <v>3.9448461784979197E-3</v>
      </c>
    </row>
    <row r="177" spans="1:9">
      <c r="A177" s="129" t="s">
        <v>97</v>
      </c>
      <c r="B177" s="129" t="s">
        <v>417</v>
      </c>
      <c r="C177" s="129" t="s">
        <v>418</v>
      </c>
      <c r="D177" s="129" t="s">
        <v>96</v>
      </c>
      <c r="E177" s="130">
        <v>3</v>
      </c>
      <c r="F177" s="130">
        <v>0.10977440991496502</v>
      </c>
      <c r="G177" s="18">
        <v>0.10513370318241937</v>
      </c>
      <c r="H177" s="4" t="s">
        <v>652</v>
      </c>
      <c r="I177" s="18">
        <f t="shared" si="2"/>
        <v>0.10513370318241937</v>
      </c>
    </row>
    <row r="178" spans="1:9" ht="28.9" hidden="1">
      <c r="A178" s="129" t="s">
        <v>97</v>
      </c>
      <c r="B178" s="129" t="s">
        <v>362</v>
      </c>
      <c r="C178" s="129" t="s">
        <v>363</v>
      </c>
      <c r="D178" s="129" t="s">
        <v>95</v>
      </c>
      <c r="E178" s="130">
        <v>3</v>
      </c>
      <c r="F178" s="130">
        <v>3.1204738662769832E-3</v>
      </c>
      <c r="G178" s="18">
        <v>2.9885560168330006E-3</v>
      </c>
      <c r="H178" s="4" t="s">
        <v>652</v>
      </c>
      <c r="I178" s="18">
        <f t="shared" si="2"/>
        <v>2.9885560168330006E-3</v>
      </c>
    </row>
    <row r="179" spans="1:9">
      <c r="A179" s="129" t="s">
        <v>97</v>
      </c>
      <c r="B179" s="129" t="s">
        <v>551</v>
      </c>
      <c r="C179" s="129" t="s">
        <v>552</v>
      </c>
      <c r="D179" s="129" t="s">
        <v>96</v>
      </c>
      <c r="E179" s="130">
        <v>5</v>
      </c>
      <c r="F179" s="130">
        <v>0.13065253765482152</v>
      </c>
      <c r="G179" s="18">
        <v>0.10359981348053392</v>
      </c>
      <c r="H179" s="4" t="s">
        <v>652</v>
      </c>
      <c r="I179" s="18">
        <f t="shared" si="2"/>
        <v>0.10359981348053392</v>
      </c>
    </row>
    <row r="180" spans="1:9" ht="28.9" hidden="1">
      <c r="A180" s="129" t="s">
        <v>97</v>
      </c>
      <c r="B180" s="129" t="s">
        <v>276</v>
      </c>
      <c r="C180" s="129" t="s">
        <v>277</v>
      </c>
      <c r="D180" s="129" t="s">
        <v>95</v>
      </c>
      <c r="E180" s="130">
        <v>5</v>
      </c>
      <c r="F180" s="130">
        <v>3.6011183376789095E-3</v>
      </c>
      <c r="G180" s="18">
        <v>1.2338745006946436E-3</v>
      </c>
      <c r="H180" s="4" t="s">
        <v>652</v>
      </c>
      <c r="I180" s="18">
        <f t="shared" si="2"/>
        <v>1.2338745006946436E-3</v>
      </c>
    </row>
    <row r="181" spans="1:9">
      <c r="A181" s="129" t="s">
        <v>97</v>
      </c>
      <c r="B181" s="129" t="s">
        <v>415</v>
      </c>
      <c r="C181" s="129" t="s">
        <v>416</v>
      </c>
      <c r="D181" s="129" t="s">
        <v>96</v>
      </c>
      <c r="E181" s="130">
        <v>4</v>
      </c>
      <c r="F181" s="130">
        <v>0.14126573864220732</v>
      </c>
      <c r="G181" s="18">
        <v>0.10316104428863324</v>
      </c>
      <c r="H181" s="4" t="s">
        <v>652</v>
      </c>
      <c r="I181" s="18">
        <f t="shared" si="2"/>
        <v>0.10316104428863324</v>
      </c>
    </row>
    <row r="182" spans="1:9" ht="28.9" hidden="1">
      <c r="A182" s="129" t="s">
        <v>97</v>
      </c>
      <c r="B182" s="129" t="s">
        <v>404</v>
      </c>
      <c r="C182" s="129" t="s">
        <v>405</v>
      </c>
      <c r="D182" s="129" t="s">
        <v>95</v>
      </c>
      <c r="E182" s="130">
        <v>6</v>
      </c>
      <c r="F182" s="130">
        <v>3.9344323685175592E-3</v>
      </c>
      <c r="G182" s="18">
        <v>2.9317482989755584E-3</v>
      </c>
      <c r="H182" s="4" t="s">
        <v>652</v>
      </c>
      <c r="I182" s="18">
        <f t="shared" si="2"/>
        <v>2.9317482989755584E-3</v>
      </c>
    </row>
    <row r="183" spans="1:9">
      <c r="A183" s="129" t="s">
        <v>97</v>
      </c>
      <c r="B183" s="129" t="s">
        <v>440</v>
      </c>
      <c r="C183" s="129" t="s">
        <v>441</v>
      </c>
      <c r="D183" s="129" t="s">
        <v>96</v>
      </c>
      <c r="E183" s="130">
        <v>3</v>
      </c>
      <c r="F183" s="130">
        <v>9.8581867069646723E-2</v>
      </c>
      <c r="G183" s="18">
        <v>9.4414324428593877E-2</v>
      </c>
      <c r="H183" s="4" t="s">
        <v>652</v>
      </c>
      <c r="I183" s="18">
        <f t="shared" si="2"/>
        <v>9.4414324428593877E-2</v>
      </c>
    </row>
    <row r="184" spans="1:9" ht="28.9" hidden="1">
      <c r="A184" s="129" t="s">
        <v>97</v>
      </c>
      <c r="B184" s="129" t="s">
        <v>347</v>
      </c>
      <c r="C184" s="129" t="s">
        <v>348</v>
      </c>
      <c r="D184" s="129" t="s">
        <v>95</v>
      </c>
      <c r="E184" s="130">
        <v>4</v>
      </c>
      <c r="F184" s="130">
        <v>3.0249090758935455E-3</v>
      </c>
      <c r="G184" s="18">
        <v>2.208977082105509E-3</v>
      </c>
      <c r="H184" s="4" t="s">
        <v>652</v>
      </c>
      <c r="I184" s="18">
        <f t="shared" si="2"/>
        <v>2.208977082105509E-3</v>
      </c>
    </row>
    <row r="185" spans="1:9">
      <c r="A185" s="129" t="s">
        <v>97</v>
      </c>
      <c r="B185" s="129" t="s">
        <v>485</v>
      </c>
      <c r="C185" s="129" t="s">
        <v>486</v>
      </c>
      <c r="D185" s="129" t="s">
        <v>96</v>
      </c>
      <c r="E185" s="130">
        <v>4</v>
      </c>
      <c r="F185" s="130">
        <v>0.10672092605340699</v>
      </c>
      <c r="G185" s="18">
        <v>7.7186783816470705E-2</v>
      </c>
      <c r="H185" s="4" t="s">
        <v>652</v>
      </c>
      <c r="I185" s="18">
        <f t="shared" si="2"/>
        <v>7.7186783816470705E-2</v>
      </c>
    </row>
    <row r="186" spans="1:9" ht="28.9" hidden="1">
      <c r="A186" s="129" t="s">
        <v>97</v>
      </c>
      <c r="B186" s="129" t="s">
        <v>238</v>
      </c>
      <c r="C186" s="129" t="s">
        <v>239</v>
      </c>
      <c r="D186" s="129" t="s">
        <v>95</v>
      </c>
      <c r="E186" s="130">
        <v>3</v>
      </c>
      <c r="F186" s="130">
        <v>2.6352079542762601E-3</v>
      </c>
      <c r="G186" s="18">
        <v>2.5238046927643933E-3</v>
      </c>
      <c r="H186" s="4" t="s">
        <v>652</v>
      </c>
      <c r="I186" s="18">
        <f t="shared" si="2"/>
        <v>2.5238046927643933E-3</v>
      </c>
    </row>
    <row r="187" spans="1:9">
      <c r="A187" s="129" t="s">
        <v>97</v>
      </c>
      <c r="B187" s="129" t="s">
        <v>565</v>
      </c>
      <c r="C187" s="129" t="s">
        <v>566</v>
      </c>
      <c r="D187" s="129" t="s">
        <v>96</v>
      </c>
      <c r="E187" s="130">
        <v>4</v>
      </c>
      <c r="F187" s="130">
        <v>9.5259179937230404E-2</v>
      </c>
      <c r="G187" s="18">
        <v>6.8896982065820025E-2</v>
      </c>
      <c r="H187" s="4" t="s">
        <v>652</v>
      </c>
      <c r="I187" s="18">
        <f t="shared" si="2"/>
        <v>6.8896982065820025E-2</v>
      </c>
    </row>
    <row r="188" spans="1:9" ht="28.9" hidden="1">
      <c r="A188" s="129" t="s">
        <v>97</v>
      </c>
      <c r="B188" s="129" t="s">
        <v>305</v>
      </c>
      <c r="C188" s="129" t="s">
        <v>306</v>
      </c>
      <c r="D188" s="129" t="s">
        <v>95</v>
      </c>
      <c r="E188" s="130">
        <v>4</v>
      </c>
      <c r="F188" s="130">
        <v>2.4275672239923505E-3</v>
      </c>
      <c r="G188" s="18">
        <v>1.9342714025990695E-3</v>
      </c>
      <c r="H188" s="4" t="s">
        <v>652</v>
      </c>
      <c r="I188" s="18">
        <f t="shared" si="2"/>
        <v>1.9342714025990695E-3</v>
      </c>
    </row>
    <row r="189" spans="1:9">
      <c r="A189" s="129" t="s">
        <v>97</v>
      </c>
      <c r="B189" s="129" t="s">
        <v>482</v>
      </c>
      <c r="C189" s="129" t="s">
        <v>483</v>
      </c>
      <c r="D189" s="129" t="s">
        <v>96</v>
      </c>
      <c r="E189" s="130">
        <v>4</v>
      </c>
      <c r="F189" s="130">
        <v>9.5113137088134431E-2</v>
      </c>
      <c r="G189" s="18">
        <v>6.8791355379115016E-2</v>
      </c>
      <c r="H189" s="4" t="s">
        <v>652</v>
      </c>
      <c r="I189" s="18">
        <f t="shared" si="2"/>
        <v>6.8791355379115016E-2</v>
      </c>
    </row>
    <row r="190" spans="1:9" ht="28.9" hidden="1">
      <c r="A190" s="129" t="s">
        <v>97</v>
      </c>
      <c r="B190" s="129" t="s">
        <v>281</v>
      </c>
      <c r="C190" s="129" t="s">
        <v>282</v>
      </c>
      <c r="D190" s="129" t="s">
        <v>95</v>
      </c>
      <c r="E190" s="130">
        <v>4</v>
      </c>
      <c r="F190" s="130">
        <v>2.3073125674157916E-3</v>
      </c>
      <c r="G190" s="18">
        <v>1.5639936143142825E-3</v>
      </c>
      <c r="H190" s="4" t="s">
        <v>652</v>
      </c>
      <c r="I190" s="18">
        <f t="shared" si="2"/>
        <v>1.5639936143142825E-3</v>
      </c>
    </row>
    <row r="191" spans="1:9">
      <c r="A191" s="129" t="s">
        <v>97</v>
      </c>
      <c r="B191" s="129" t="s">
        <v>421</v>
      </c>
      <c r="C191" s="129" t="s">
        <v>422</v>
      </c>
      <c r="D191" s="129" t="s">
        <v>96</v>
      </c>
      <c r="E191" s="130">
        <v>3</v>
      </c>
      <c r="F191" s="130">
        <v>6.9599812073554687E-2</v>
      </c>
      <c r="G191" s="18">
        <v>6.6657484105462142E-2</v>
      </c>
      <c r="H191" s="4" t="s">
        <v>652</v>
      </c>
      <c r="I191" s="18">
        <f t="shared" si="2"/>
        <v>6.6657484105462142E-2</v>
      </c>
    </row>
    <row r="192" spans="1:9" ht="28.9" hidden="1">
      <c r="A192" s="129" t="s">
        <v>97</v>
      </c>
      <c r="B192" s="129" t="s">
        <v>197</v>
      </c>
      <c r="C192" s="129" t="s">
        <v>198</v>
      </c>
      <c r="D192" s="129" t="s">
        <v>95</v>
      </c>
      <c r="E192" s="130">
        <v>3</v>
      </c>
      <c r="F192" s="130">
        <v>1.9014393129152618E-3</v>
      </c>
      <c r="G192" s="18">
        <v>1.8210560776256508E-3</v>
      </c>
      <c r="H192" s="4" t="s">
        <v>652</v>
      </c>
      <c r="I192" s="18">
        <f t="shared" si="2"/>
        <v>1.8210560776256508E-3</v>
      </c>
    </row>
    <row r="193" spans="1:9">
      <c r="A193" s="129" t="s">
        <v>97</v>
      </c>
      <c r="B193" s="129" t="s">
        <v>436</v>
      </c>
      <c r="C193" s="129" t="s">
        <v>437</v>
      </c>
      <c r="D193" s="129" t="s">
        <v>96</v>
      </c>
      <c r="E193" s="130">
        <v>3</v>
      </c>
      <c r="F193" s="130">
        <v>6.954557799371093E-2</v>
      </c>
      <c r="G193" s="18">
        <v>6.6605542768158818E-2</v>
      </c>
      <c r="H193" s="4" t="s">
        <v>652</v>
      </c>
      <c r="I193" s="18">
        <f t="shared" si="2"/>
        <v>6.6605542768158818E-2</v>
      </c>
    </row>
    <row r="194" spans="1:9" ht="28.9" hidden="1">
      <c r="A194" s="129" t="s">
        <v>97</v>
      </c>
      <c r="B194" s="129" t="s">
        <v>252</v>
      </c>
      <c r="C194" s="129" t="s">
        <v>253</v>
      </c>
      <c r="D194" s="129" t="s">
        <v>95</v>
      </c>
      <c r="E194" s="130">
        <v>4</v>
      </c>
      <c r="F194" s="130">
        <v>1.5053042351864153E-3</v>
      </c>
      <c r="G194" s="18">
        <v>1.0203585958310874E-3</v>
      </c>
      <c r="H194" s="4" t="s">
        <v>652</v>
      </c>
      <c r="I194" s="18">
        <f t="shared" si="2"/>
        <v>1.0203585958310874E-3</v>
      </c>
    </row>
    <row r="195" spans="1:9">
      <c r="A195" s="129" t="s">
        <v>97</v>
      </c>
      <c r="B195" s="129" t="s">
        <v>507</v>
      </c>
      <c r="C195" s="129" t="s">
        <v>508</v>
      </c>
      <c r="D195" s="129" t="s">
        <v>96</v>
      </c>
      <c r="E195" s="130">
        <v>4</v>
      </c>
      <c r="F195" s="130">
        <v>6.405249168395552E-2</v>
      </c>
      <c r="G195" s="18">
        <v>6.1905798484914031E-2</v>
      </c>
      <c r="H195" s="4" t="s">
        <v>652</v>
      </c>
      <c r="I195" s="18">
        <f t="shared" si="2"/>
        <v>6.1905798484914031E-2</v>
      </c>
    </row>
    <row r="196" spans="1:9" ht="28.9" hidden="1">
      <c r="A196" s="129" t="s">
        <v>97</v>
      </c>
      <c r="B196" s="129" t="s">
        <v>242</v>
      </c>
      <c r="C196" s="129" t="s">
        <v>243</v>
      </c>
      <c r="D196" s="129" t="s">
        <v>95</v>
      </c>
      <c r="E196" s="130">
        <v>4</v>
      </c>
      <c r="F196" s="130">
        <v>1.3284453398673879E-3</v>
      </c>
      <c r="G196" s="18">
        <v>1.0584974971756277E-3</v>
      </c>
      <c r="H196" s="4" t="s">
        <v>652</v>
      </c>
      <c r="I196" s="18">
        <f t="shared" si="2"/>
        <v>1.0584974971756277E-3</v>
      </c>
    </row>
    <row r="197" spans="1:9">
      <c r="A197" s="129" t="s">
        <v>97</v>
      </c>
      <c r="B197" s="129" t="s">
        <v>514</v>
      </c>
      <c r="C197" s="129" t="s">
        <v>515</v>
      </c>
      <c r="D197" s="129" t="s">
        <v>96</v>
      </c>
      <c r="E197" s="130">
        <v>3</v>
      </c>
      <c r="F197" s="130">
        <v>5.9917521342563035E-2</v>
      </c>
      <c r="G197" s="18">
        <v>5.7384511646521169E-2</v>
      </c>
      <c r="H197" s="4" t="s">
        <v>652</v>
      </c>
      <c r="I197" s="18">
        <f t="shared" ref="I197:I260" si="3">IF(H197="No",G197,0)</f>
        <v>5.7384511646521169E-2</v>
      </c>
    </row>
    <row r="198" spans="1:9" ht="28.9" hidden="1">
      <c r="A198" s="129" t="s">
        <v>97</v>
      </c>
      <c r="B198" s="129" t="s">
        <v>249</v>
      </c>
      <c r="C198" s="129" t="s">
        <v>250</v>
      </c>
      <c r="D198" s="129" t="s">
        <v>95</v>
      </c>
      <c r="E198" s="130">
        <v>5</v>
      </c>
      <c r="F198" s="130">
        <v>1.097272864484787E-3</v>
      </c>
      <c r="G198" s="18">
        <v>3.7596570865943785E-4</v>
      </c>
      <c r="H198" s="4" t="s">
        <v>652</v>
      </c>
      <c r="I198" s="18">
        <f t="shared" si="3"/>
        <v>3.7596570865943785E-4</v>
      </c>
    </row>
    <row r="199" spans="1:9">
      <c r="A199" s="129" t="s">
        <v>97</v>
      </c>
      <c r="B199" s="129" t="s">
        <v>393</v>
      </c>
      <c r="C199" s="129" t="s">
        <v>394</v>
      </c>
      <c r="D199" s="129" t="s">
        <v>96</v>
      </c>
      <c r="E199" s="130">
        <v>6</v>
      </c>
      <c r="F199" s="130">
        <v>7.2875722344695165E-2</v>
      </c>
      <c r="G199" s="18">
        <v>5.4303456003026121E-2</v>
      </c>
      <c r="H199" s="4" t="s">
        <v>652</v>
      </c>
      <c r="I199" s="18">
        <f t="shared" si="3"/>
        <v>5.4303456003026121E-2</v>
      </c>
    </row>
    <row r="200" spans="1:9" ht="28.9" hidden="1">
      <c r="A200" s="129" t="s">
        <v>97</v>
      </c>
      <c r="B200" s="129" t="s">
        <v>246</v>
      </c>
      <c r="C200" s="129" t="s">
        <v>247</v>
      </c>
      <c r="D200" s="129" t="s">
        <v>95</v>
      </c>
      <c r="E200" s="130">
        <v>4</v>
      </c>
      <c r="F200" s="130">
        <v>7.6337780947382747E-4</v>
      </c>
      <c r="G200" s="18">
        <v>6.4838535143344703E-4</v>
      </c>
      <c r="H200" s="4" t="s">
        <v>652</v>
      </c>
      <c r="I200" s="18">
        <f t="shared" si="3"/>
        <v>6.4838535143344703E-4</v>
      </c>
    </row>
    <row r="201" spans="1:9">
      <c r="A201" s="129" t="s">
        <v>97</v>
      </c>
      <c r="B201" s="129" t="s">
        <v>335</v>
      </c>
      <c r="C201" s="129" t="s">
        <v>336</v>
      </c>
      <c r="D201" s="129" t="s">
        <v>96</v>
      </c>
      <c r="E201" s="130">
        <v>3</v>
      </c>
      <c r="F201" s="130">
        <v>5.3074195707159343E-2</v>
      </c>
      <c r="G201" s="18">
        <v>5.083048720047318E-2</v>
      </c>
      <c r="H201" s="4" t="s">
        <v>652</v>
      </c>
      <c r="I201" s="18">
        <f t="shared" si="3"/>
        <v>5.083048720047318E-2</v>
      </c>
    </row>
    <row r="202" spans="1:9" ht="28.9" hidden="1">
      <c r="A202" s="129" t="s">
        <v>97</v>
      </c>
      <c r="B202" s="129" t="s">
        <v>368</v>
      </c>
      <c r="C202" s="129" t="s">
        <v>369</v>
      </c>
      <c r="D202" s="129" t="s">
        <v>95</v>
      </c>
      <c r="E202" s="130">
        <v>4</v>
      </c>
      <c r="F202" s="130">
        <v>7.2790115537193427E-4</v>
      </c>
      <c r="G202" s="18">
        <v>6.1825277153386394E-4</v>
      </c>
      <c r="H202" s="4" t="s">
        <v>652</v>
      </c>
      <c r="I202" s="18">
        <f t="shared" si="3"/>
        <v>6.1825277153386394E-4</v>
      </c>
    </row>
    <row r="203" spans="1:9">
      <c r="A203" s="129" t="s">
        <v>97</v>
      </c>
      <c r="B203" s="129" t="s">
        <v>444</v>
      </c>
      <c r="C203" s="129" t="s">
        <v>445</v>
      </c>
      <c r="D203" s="129" t="s">
        <v>96</v>
      </c>
      <c r="E203" s="130">
        <v>3</v>
      </c>
      <c r="F203" s="130">
        <v>4.7882583476838478E-2</v>
      </c>
      <c r="G203" s="18">
        <v>4.5858350072306632E-2</v>
      </c>
      <c r="H203" s="4" t="s">
        <v>652</v>
      </c>
      <c r="I203" s="18">
        <f t="shared" si="3"/>
        <v>4.5858350072306632E-2</v>
      </c>
    </row>
    <row r="204" spans="1:9" ht="28.9" hidden="1">
      <c r="A204" s="129" t="s">
        <v>97</v>
      </c>
      <c r="B204" s="129" t="s">
        <v>317</v>
      </c>
      <c r="C204" s="129" t="s">
        <v>318</v>
      </c>
      <c r="D204" s="129" t="s">
        <v>95</v>
      </c>
      <c r="E204" s="130">
        <v>5</v>
      </c>
      <c r="F204" s="130">
        <v>6.2961687951689957E-4</v>
      </c>
      <c r="G204" s="18">
        <v>4.014962710189248E-4</v>
      </c>
      <c r="H204" s="4" t="s">
        <v>652</v>
      </c>
      <c r="I204" s="18">
        <f t="shared" si="3"/>
        <v>4.014962710189248E-4</v>
      </c>
    </row>
    <row r="205" spans="1:9">
      <c r="A205" s="129" t="s">
        <v>97</v>
      </c>
      <c r="B205" s="129" t="s">
        <v>423</v>
      </c>
      <c r="C205" s="129" t="s">
        <v>424</v>
      </c>
      <c r="D205" s="129" t="s">
        <v>96</v>
      </c>
      <c r="E205" s="130">
        <v>3</v>
      </c>
      <c r="F205" s="130">
        <v>4.7088713454451266E-2</v>
      </c>
      <c r="G205" s="18">
        <v>4.5098040858495052E-2</v>
      </c>
      <c r="H205" s="4" t="s">
        <v>652</v>
      </c>
      <c r="I205" s="18">
        <f t="shared" si="3"/>
        <v>4.5098040858495052E-2</v>
      </c>
    </row>
    <row r="206" spans="1:9" ht="28.9" hidden="1">
      <c r="A206" s="129" t="s">
        <v>97</v>
      </c>
      <c r="B206" s="129" t="s">
        <v>299</v>
      </c>
      <c r="C206" s="129" t="s">
        <v>300</v>
      </c>
      <c r="D206" s="129" t="s">
        <v>95</v>
      </c>
      <c r="E206" s="130">
        <v>4</v>
      </c>
      <c r="F206" s="130">
        <v>4.1279638257836796E-4</v>
      </c>
      <c r="G206" s="18">
        <v>2.7981077010631999E-4</v>
      </c>
      <c r="H206" s="4" t="s">
        <v>652</v>
      </c>
      <c r="I206" s="18">
        <f t="shared" si="3"/>
        <v>2.7981077010631999E-4</v>
      </c>
    </row>
    <row r="207" spans="1:9">
      <c r="A207" s="129" t="s">
        <v>97</v>
      </c>
      <c r="B207" s="129" t="s">
        <v>333</v>
      </c>
      <c r="C207" s="129" t="s">
        <v>334</v>
      </c>
      <c r="D207" s="129" t="s">
        <v>96</v>
      </c>
      <c r="E207" s="130">
        <v>5</v>
      </c>
      <c r="F207" s="130">
        <v>5.5172352233788489E-2</v>
      </c>
      <c r="G207" s="18">
        <v>3.5182496540126756E-2</v>
      </c>
      <c r="H207" s="4" t="s">
        <v>652</v>
      </c>
      <c r="I207" s="18">
        <f t="shared" si="3"/>
        <v>3.5182496540126756E-2</v>
      </c>
    </row>
    <row r="208" spans="1:9">
      <c r="A208" s="129" t="s">
        <v>97</v>
      </c>
      <c r="B208" s="129" t="s">
        <v>285</v>
      </c>
      <c r="C208" s="129" t="s">
        <v>286</v>
      </c>
      <c r="D208" s="129" t="s">
        <v>96</v>
      </c>
      <c r="E208" s="130">
        <v>3</v>
      </c>
      <c r="F208" s="130">
        <v>3.6404856831686941E-2</v>
      </c>
      <c r="G208" s="18">
        <v>3.4865843647038167E-2</v>
      </c>
      <c r="H208" s="4" t="s">
        <v>652</v>
      </c>
      <c r="I208" s="18">
        <f t="shared" si="3"/>
        <v>3.4865843647038167E-2</v>
      </c>
    </row>
    <row r="209" spans="1:9">
      <c r="A209" s="129" t="s">
        <v>97</v>
      </c>
      <c r="B209" s="129" t="s">
        <v>523</v>
      </c>
      <c r="C209" s="129" t="s">
        <v>524</v>
      </c>
      <c r="D209" s="129" t="s">
        <v>96</v>
      </c>
      <c r="E209" s="130">
        <v>5</v>
      </c>
      <c r="F209" s="130">
        <v>4.1141354545131688E-2</v>
      </c>
      <c r="G209" s="18">
        <v>2.6235161368627982E-2</v>
      </c>
      <c r="H209" s="4" t="s">
        <v>653</v>
      </c>
      <c r="I209" s="18">
        <f t="shared" si="3"/>
        <v>0</v>
      </c>
    </row>
    <row r="210" spans="1:9">
      <c r="A210" s="129" t="s">
        <v>97</v>
      </c>
      <c r="B210" s="129" t="s">
        <v>554</v>
      </c>
      <c r="C210" s="129" t="s">
        <v>555</v>
      </c>
      <c r="D210" s="129" t="s">
        <v>96</v>
      </c>
      <c r="E210" s="130">
        <v>5</v>
      </c>
      <c r="F210" s="130">
        <v>3.738334530060082E-2</v>
      </c>
      <c r="G210" s="18">
        <v>2.4470136529729253E-2</v>
      </c>
      <c r="H210" s="4" t="s">
        <v>652</v>
      </c>
      <c r="I210" s="18">
        <f t="shared" si="3"/>
        <v>2.4470136529729253E-2</v>
      </c>
    </row>
    <row r="211" spans="1:9">
      <c r="A211" s="129" t="s">
        <v>97</v>
      </c>
      <c r="B211" s="129" t="s">
        <v>249</v>
      </c>
      <c r="C211" s="129" t="s">
        <v>250</v>
      </c>
      <c r="D211" s="129" t="s">
        <v>96</v>
      </c>
      <c r="E211" s="130">
        <v>5</v>
      </c>
      <c r="F211" s="130">
        <v>7.0385584481811522E-2</v>
      </c>
      <c r="G211" s="18">
        <v>2.4116668702582219E-2</v>
      </c>
      <c r="H211" s="4" t="s">
        <v>652</v>
      </c>
      <c r="I211" s="18">
        <f t="shared" si="3"/>
        <v>2.4116668702582219E-2</v>
      </c>
    </row>
    <row r="212" spans="1:9">
      <c r="A212" s="129" t="s">
        <v>97</v>
      </c>
      <c r="B212" s="129" t="s">
        <v>327</v>
      </c>
      <c r="C212" s="129" t="s">
        <v>328</v>
      </c>
      <c r="D212" s="129" t="s">
        <v>96</v>
      </c>
      <c r="E212" s="130">
        <v>3</v>
      </c>
      <c r="F212" s="130">
        <v>2.4767183600817918E-2</v>
      </c>
      <c r="G212" s="18">
        <v>2.3720152368570398E-2</v>
      </c>
      <c r="H212" s="4" t="s">
        <v>652</v>
      </c>
      <c r="I212" s="18">
        <f t="shared" si="3"/>
        <v>2.3720152368570398E-2</v>
      </c>
    </row>
    <row r="213" spans="1:9">
      <c r="A213" s="129" t="s">
        <v>97</v>
      </c>
      <c r="B213" s="129" t="s">
        <v>521</v>
      </c>
      <c r="C213" s="129" t="s">
        <v>522</v>
      </c>
      <c r="D213" s="129" t="s">
        <v>96</v>
      </c>
      <c r="E213" s="130">
        <v>5</v>
      </c>
      <c r="F213" s="130">
        <v>3.658298968969774E-2</v>
      </c>
      <c r="G213" s="18">
        <v>2.3328367489777846E-2</v>
      </c>
      <c r="H213" s="4" t="s">
        <v>653</v>
      </c>
      <c r="I213" s="18">
        <f t="shared" si="3"/>
        <v>0</v>
      </c>
    </row>
    <row r="214" spans="1:9">
      <c r="A214" s="129" t="s">
        <v>97</v>
      </c>
      <c r="B214" s="129" t="s">
        <v>494</v>
      </c>
      <c r="C214" s="129" t="s">
        <v>495</v>
      </c>
      <c r="D214" s="129" t="s">
        <v>96</v>
      </c>
      <c r="E214" s="130">
        <v>4</v>
      </c>
      <c r="F214" s="130">
        <v>2.3025776732869613E-2</v>
      </c>
      <c r="G214" s="18">
        <v>2.225407719370117E-2</v>
      </c>
      <c r="H214" s="4" t="s">
        <v>652</v>
      </c>
      <c r="I214" s="18">
        <f t="shared" si="3"/>
        <v>2.225407719370117E-2</v>
      </c>
    </row>
    <row r="215" spans="1:9">
      <c r="A215" s="129" t="s">
        <v>97</v>
      </c>
      <c r="B215" s="129" t="s">
        <v>366</v>
      </c>
      <c r="C215" s="129" t="s">
        <v>367</v>
      </c>
      <c r="D215" s="129" t="s">
        <v>96</v>
      </c>
      <c r="E215" s="130">
        <v>4</v>
      </c>
      <c r="F215" s="130">
        <v>2.5308433569191262E-2</v>
      </c>
      <c r="G215" s="18">
        <v>2.1496063142444191E-2</v>
      </c>
      <c r="H215" s="4" t="s">
        <v>652</v>
      </c>
      <c r="I215" s="18">
        <f t="shared" si="3"/>
        <v>2.1496063142444191E-2</v>
      </c>
    </row>
    <row r="216" spans="1:9">
      <c r="A216" s="129" t="s">
        <v>97</v>
      </c>
      <c r="B216" s="129" t="s">
        <v>537</v>
      </c>
      <c r="C216" s="129" t="s">
        <v>538</v>
      </c>
      <c r="D216" s="129" t="s">
        <v>96</v>
      </c>
      <c r="E216" s="130">
        <v>5</v>
      </c>
      <c r="F216" s="130">
        <v>2.4788592259414134E-2</v>
      </c>
      <c r="G216" s="18">
        <v>2.1264875317902106E-2</v>
      </c>
      <c r="H216" s="4" t="s">
        <v>652</v>
      </c>
      <c r="I216" s="18">
        <f t="shared" si="3"/>
        <v>2.1264875317902106E-2</v>
      </c>
    </row>
    <row r="217" spans="1:9">
      <c r="A217" s="129" t="s">
        <v>97</v>
      </c>
      <c r="B217" s="129" t="s">
        <v>295</v>
      </c>
      <c r="C217" s="129" t="s">
        <v>296</v>
      </c>
      <c r="D217" s="129" t="s">
        <v>96</v>
      </c>
      <c r="E217" s="130">
        <v>5</v>
      </c>
      <c r="F217" s="130">
        <v>2.945865709323621E-2</v>
      </c>
      <c r="G217" s="18">
        <v>1.8785298420262685E-2</v>
      </c>
      <c r="H217" s="4" t="s">
        <v>652</v>
      </c>
      <c r="I217" s="18">
        <f t="shared" si="3"/>
        <v>1.8785298420262685E-2</v>
      </c>
    </row>
    <row r="218" spans="1:9">
      <c r="A218" s="129" t="s">
        <v>97</v>
      </c>
      <c r="B218" s="129" t="s">
        <v>344</v>
      </c>
      <c r="C218" s="129" t="s">
        <v>345</v>
      </c>
      <c r="D218" s="129" t="s">
        <v>96</v>
      </c>
      <c r="E218" s="130">
        <v>4</v>
      </c>
      <c r="F218" s="130">
        <v>2.5359812417194746E-2</v>
      </c>
      <c r="G218" s="18">
        <v>1.8519315136614499E-2</v>
      </c>
      <c r="H218" s="4" t="s">
        <v>652</v>
      </c>
      <c r="I218" s="18">
        <f t="shared" si="3"/>
        <v>1.8519315136614499E-2</v>
      </c>
    </row>
    <row r="219" spans="1:9">
      <c r="A219" s="129" t="s">
        <v>97</v>
      </c>
      <c r="B219" s="129" t="s">
        <v>303</v>
      </c>
      <c r="C219" s="129" t="s">
        <v>304</v>
      </c>
      <c r="D219" s="129" t="s">
        <v>96</v>
      </c>
      <c r="E219" s="130">
        <v>3</v>
      </c>
      <c r="F219" s="130">
        <v>1.8976278195750266E-2</v>
      </c>
      <c r="G219" s="18">
        <v>1.8174057149425403E-2</v>
      </c>
      <c r="H219" s="4" t="s">
        <v>652</v>
      </c>
      <c r="I219" s="18">
        <f t="shared" si="3"/>
        <v>1.8174057149425403E-2</v>
      </c>
    </row>
    <row r="220" spans="1:9">
      <c r="A220" s="129" t="s">
        <v>97</v>
      </c>
      <c r="B220" s="129" t="s">
        <v>342</v>
      </c>
      <c r="C220" s="129" t="s">
        <v>343</v>
      </c>
      <c r="D220" s="129" t="s">
        <v>96</v>
      </c>
      <c r="E220" s="130">
        <v>4</v>
      </c>
      <c r="F220" s="130">
        <v>2.4054749443112561E-2</v>
      </c>
      <c r="G220" s="18">
        <v>1.7016595329017208E-2</v>
      </c>
      <c r="H220" s="4" t="s">
        <v>653</v>
      </c>
      <c r="I220" s="18">
        <f t="shared" si="3"/>
        <v>0</v>
      </c>
    </row>
    <row r="221" spans="1:9">
      <c r="A221" s="129" t="s">
        <v>97</v>
      </c>
      <c r="B221" s="129" t="s">
        <v>452</v>
      </c>
      <c r="C221" s="129" t="s">
        <v>453</v>
      </c>
      <c r="D221" s="129" t="s">
        <v>96</v>
      </c>
      <c r="E221" s="130">
        <v>3</v>
      </c>
      <c r="F221" s="130">
        <v>1.6149563014185353E-2</v>
      </c>
      <c r="G221" s="18">
        <v>1.5466841186159536E-2</v>
      </c>
      <c r="H221" s="4" t="s">
        <v>652</v>
      </c>
      <c r="I221" s="18">
        <f t="shared" si="3"/>
        <v>1.5466841186159536E-2</v>
      </c>
    </row>
    <row r="222" spans="1:9">
      <c r="A222" s="129" t="s">
        <v>97</v>
      </c>
      <c r="B222" s="129" t="s">
        <v>413</v>
      </c>
      <c r="C222" s="129" t="s">
        <v>414</v>
      </c>
      <c r="D222" s="129" t="s">
        <v>96</v>
      </c>
      <c r="E222" s="130">
        <v>2</v>
      </c>
      <c r="F222" s="130">
        <v>1.3452921651638214E-2</v>
      </c>
      <c r="G222" s="18">
        <v>1.3452921651638214E-2</v>
      </c>
      <c r="H222" s="4" t="s">
        <v>652</v>
      </c>
      <c r="I222" s="18">
        <f t="shared" si="3"/>
        <v>1.3452921651638214E-2</v>
      </c>
    </row>
    <row r="223" spans="1:9">
      <c r="A223" s="129" t="s">
        <v>97</v>
      </c>
      <c r="B223" s="129" t="s">
        <v>276</v>
      </c>
      <c r="C223" s="129" t="s">
        <v>277</v>
      </c>
      <c r="D223" s="129" t="s">
        <v>96</v>
      </c>
      <c r="E223" s="130">
        <v>5</v>
      </c>
      <c r="F223" s="130">
        <v>3.8944282213592529E-2</v>
      </c>
      <c r="G223" s="18">
        <v>1.3343731659254437E-2</v>
      </c>
      <c r="H223" s="4" t="s">
        <v>652</v>
      </c>
      <c r="I223" s="18">
        <f t="shared" si="3"/>
        <v>1.3343731659254437E-2</v>
      </c>
    </row>
    <row r="224" spans="1:9">
      <c r="A224" s="129" t="s">
        <v>97</v>
      </c>
      <c r="B224" s="129" t="s">
        <v>331</v>
      </c>
      <c r="C224" s="129" t="s">
        <v>332</v>
      </c>
      <c r="D224" s="129" t="s">
        <v>96</v>
      </c>
      <c r="E224" s="130">
        <v>4</v>
      </c>
      <c r="F224" s="130">
        <v>1.5389745413823569E-2</v>
      </c>
      <c r="G224" s="18">
        <v>1.2262459367977079E-2</v>
      </c>
      <c r="H224" s="4" t="s">
        <v>652</v>
      </c>
      <c r="I224" s="18">
        <f t="shared" si="3"/>
        <v>1.2262459367977079E-2</v>
      </c>
    </row>
    <row r="225" spans="1:9">
      <c r="A225" s="129" t="s">
        <v>97</v>
      </c>
      <c r="B225" s="129" t="s">
        <v>438</v>
      </c>
      <c r="C225" s="129" t="s">
        <v>439</v>
      </c>
      <c r="D225" s="129" t="s">
        <v>96</v>
      </c>
      <c r="E225" s="130">
        <v>3</v>
      </c>
      <c r="F225" s="130">
        <v>1.2170792257991211E-2</v>
      </c>
      <c r="G225" s="18">
        <v>1.16562727300263E-2</v>
      </c>
      <c r="H225" s="4" t="s">
        <v>652</v>
      </c>
      <c r="I225" s="18">
        <f t="shared" si="3"/>
        <v>1.16562727300263E-2</v>
      </c>
    </row>
    <row r="226" spans="1:9">
      <c r="A226" s="129" t="s">
        <v>97</v>
      </c>
      <c r="B226" s="129" t="s">
        <v>319</v>
      </c>
      <c r="C226" s="129" t="s">
        <v>320</v>
      </c>
      <c r="D226" s="129" t="s">
        <v>96</v>
      </c>
      <c r="E226" s="130">
        <v>3</v>
      </c>
      <c r="F226" s="130">
        <v>1.1616248791588768E-2</v>
      </c>
      <c r="G226" s="18">
        <v>1.1125172556099914E-2</v>
      </c>
      <c r="H226" s="4" t="s">
        <v>652</v>
      </c>
      <c r="I226" s="18">
        <f t="shared" si="3"/>
        <v>1.1125172556099914E-2</v>
      </c>
    </row>
    <row r="227" spans="1:9">
      <c r="A227" s="129" t="s">
        <v>97</v>
      </c>
      <c r="B227" s="129" t="s">
        <v>557</v>
      </c>
      <c r="C227" s="129" t="s">
        <v>558</v>
      </c>
      <c r="D227" s="129" t="s">
        <v>96</v>
      </c>
      <c r="E227" s="130">
        <v>5</v>
      </c>
      <c r="F227" s="130">
        <v>1.7402535210222538E-2</v>
      </c>
      <c r="G227" s="18">
        <v>1.1060253879799699E-2</v>
      </c>
      <c r="H227" s="4" t="s">
        <v>652</v>
      </c>
      <c r="I227" s="18">
        <f t="shared" si="3"/>
        <v>1.1060253879799699E-2</v>
      </c>
    </row>
    <row r="228" spans="1:9">
      <c r="A228" s="129" t="s">
        <v>97</v>
      </c>
      <c r="B228" s="129" t="s">
        <v>376</v>
      </c>
      <c r="C228" s="129" t="s">
        <v>377</v>
      </c>
      <c r="D228" s="129" t="s">
        <v>96</v>
      </c>
      <c r="E228" s="130">
        <v>6</v>
      </c>
      <c r="F228" s="130">
        <v>2.0367399302475428E-2</v>
      </c>
      <c r="G228" s="18">
        <v>9.7228068146690168E-3</v>
      </c>
      <c r="H228" s="4" t="s">
        <v>652</v>
      </c>
      <c r="I228" s="18">
        <f t="shared" si="3"/>
        <v>9.7228068146690168E-3</v>
      </c>
    </row>
    <row r="229" spans="1:9">
      <c r="A229" s="129" t="s">
        <v>97</v>
      </c>
      <c r="B229" s="129" t="s">
        <v>434</v>
      </c>
      <c r="C229" s="129" t="s">
        <v>435</v>
      </c>
      <c r="D229" s="129" t="s">
        <v>96</v>
      </c>
      <c r="E229" s="130">
        <v>3</v>
      </c>
      <c r="F229" s="130">
        <v>9.9402915661706039E-3</v>
      </c>
      <c r="G229" s="18">
        <v>9.5200663239640767E-3</v>
      </c>
      <c r="H229" s="4" t="s">
        <v>652</v>
      </c>
      <c r="I229" s="18">
        <f t="shared" si="3"/>
        <v>9.5200663239640767E-3</v>
      </c>
    </row>
    <row r="230" spans="1:9">
      <c r="A230" s="129" t="s">
        <v>97</v>
      </c>
      <c r="B230" s="129" t="s">
        <v>347</v>
      </c>
      <c r="C230" s="129" t="s">
        <v>348</v>
      </c>
      <c r="D230" s="129" t="s">
        <v>96</v>
      </c>
      <c r="E230" s="130">
        <v>4</v>
      </c>
      <c r="F230" s="130">
        <v>1.0989099687792396E-2</v>
      </c>
      <c r="G230" s="18">
        <v>8.0249252966836937E-3</v>
      </c>
      <c r="H230" s="4" t="s">
        <v>652</v>
      </c>
      <c r="I230" s="18">
        <f t="shared" si="3"/>
        <v>8.0249252966836937E-3</v>
      </c>
    </row>
    <row r="231" spans="1:9">
      <c r="A231" s="129" t="s">
        <v>97</v>
      </c>
      <c r="B231" s="129" t="s">
        <v>325</v>
      </c>
      <c r="C231" s="129" t="s">
        <v>326</v>
      </c>
      <c r="D231" s="129" t="s">
        <v>96</v>
      </c>
      <c r="E231" s="130">
        <v>3</v>
      </c>
      <c r="F231" s="130">
        <v>7.5470600674346832E-3</v>
      </c>
      <c r="G231" s="18">
        <v>7.2280085462923587E-3</v>
      </c>
      <c r="H231" s="4" t="s">
        <v>652</v>
      </c>
      <c r="I231" s="18">
        <f t="shared" si="3"/>
        <v>7.2280085462923587E-3</v>
      </c>
    </row>
    <row r="232" spans="1:9">
      <c r="A232" s="129" t="s">
        <v>97</v>
      </c>
      <c r="B232" s="129" t="s">
        <v>309</v>
      </c>
      <c r="C232" s="129" t="s">
        <v>310</v>
      </c>
      <c r="D232" s="129" t="s">
        <v>96</v>
      </c>
      <c r="E232" s="130">
        <v>3</v>
      </c>
      <c r="F232" s="130">
        <v>6.5827905436372383E-3</v>
      </c>
      <c r="G232" s="18">
        <v>6.3045034599857807E-3</v>
      </c>
      <c r="H232" s="4" t="s">
        <v>652</v>
      </c>
      <c r="I232" s="18">
        <f t="shared" si="3"/>
        <v>6.3045034599857807E-3</v>
      </c>
    </row>
    <row r="233" spans="1:9">
      <c r="A233" s="129" t="s">
        <v>97</v>
      </c>
      <c r="B233" s="129" t="s">
        <v>252</v>
      </c>
      <c r="C233" s="129" t="s">
        <v>253</v>
      </c>
      <c r="D233" s="129" t="s">
        <v>96</v>
      </c>
      <c r="E233" s="130">
        <v>4</v>
      </c>
      <c r="F233" s="130">
        <v>9.249072584407738E-3</v>
      </c>
      <c r="G233" s="18">
        <v>6.2694108568673319E-3</v>
      </c>
      <c r="H233" s="4" t="s">
        <v>652</v>
      </c>
      <c r="I233" s="18">
        <f t="shared" si="3"/>
        <v>6.2694108568673319E-3</v>
      </c>
    </row>
    <row r="234" spans="1:9">
      <c r="A234" s="129" t="s">
        <v>97</v>
      </c>
      <c r="B234" s="129" t="s">
        <v>490</v>
      </c>
      <c r="C234" s="129" t="s">
        <v>491</v>
      </c>
      <c r="D234" s="129" t="s">
        <v>96</v>
      </c>
      <c r="E234" s="130">
        <v>3</v>
      </c>
      <c r="F234" s="130">
        <v>6.532178478465378E-3</v>
      </c>
      <c r="G234" s="18">
        <v>6.2560310168968177E-3</v>
      </c>
      <c r="H234" s="4" t="s">
        <v>652</v>
      </c>
      <c r="I234" s="18">
        <f t="shared" si="3"/>
        <v>6.2560310168968177E-3</v>
      </c>
    </row>
    <row r="235" spans="1:9">
      <c r="A235" s="129" t="s">
        <v>97</v>
      </c>
      <c r="B235" s="129" t="s">
        <v>281</v>
      </c>
      <c r="C235" s="129" t="s">
        <v>282</v>
      </c>
      <c r="D235" s="129" t="s">
        <v>96</v>
      </c>
      <c r="E235" s="130">
        <v>4</v>
      </c>
      <c r="F235" s="130">
        <v>8.5254387417276981E-3</v>
      </c>
      <c r="G235" s="18">
        <v>5.7789013675869664E-3</v>
      </c>
      <c r="H235" s="4" t="s">
        <v>652</v>
      </c>
      <c r="I235" s="18">
        <f t="shared" si="3"/>
        <v>5.7789013675869664E-3</v>
      </c>
    </row>
    <row r="236" spans="1:9">
      <c r="A236" s="129" t="s">
        <v>97</v>
      </c>
      <c r="B236" s="129" t="s">
        <v>364</v>
      </c>
      <c r="C236" s="129" t="s">
        <v>365</v>
      </c>
      <c r="D236" s="129" t="s">
        <v>96</v>
      </c>
      <c r="E236" s="130">
        <v>4</v>
      </c>
      <c r="F236" s="130">
        <v>6.3227005359046701E-3</v>
      </c>
      <c r="G236" s="18">
        <v>5.3702719126806726E-3</v>
      </c>
      <c r="H236" s="4" t="s">
        <v>652</v>
      </c>
      <c r="I236" s="18">
        <f t="shared" si="3"/>
        <v>5.3702719126806726E-3</v>
      </c>
    </row>
    <row r="237" spans="1:9">
      <c r="A237" s="129" t="s">
        <v>97</v>
      </c>
      <c r="B237" s="129" t="s">
        <v>487</v>
      </c>
      <c r="C237" s="129" t="s">
        <v>488</v>
      </c>
      <c r="D237" s="129" t="s">
        <v>96</v>
      </c>
      <c r="E237" s="130">
        <v>4</v>
      </c>
      <c r="F237" s="130">
        <v>5.3875182698575209E-3</v>
      </c>
      <c r="G237" s="18">
        <v>5.2069577869542152E-3</v>
      </c>
      <c r="H237" s="4" t="s">
        <v>652</v>
      </c>
      <c r="I237" s="18">
        <f t="shared" si="3"/>
        <v>5.2069577869542152E-3</v>
      </c>
    </row>
    <row r="238" spans="1:9">
      <c r="A238" s="129" t="s">
        <v>97</v>
      </c>
      <c r="B238" s="129" t="s">
        <v>492</v>
      </c>
      <c r="C238" s="129" t="s">
        <v>493</v>
      </c>
      <c r="D238" s="129" t="s">
        <v>96</v>
      </c>
      <c r="E238" s="130">
        <v>3</v>
      </c>
      <c r="F238" s="130">
        <v>5.3578364986799284E-3</v>
      </c>
      <c r="G238" s="18">
        <v>5.1313342753424186E-3</v>
      </c>
      <c r="H238" s="4" t="s">
        <v>652</v>
      </c>
      <c r="I238" s="18">
        <f t="shared" si="3"/>
        <v>5.1313342753424186E-3</v>
      </c>
    </row>
    <row r="239" spans="1:9">
      <c r="A239" s="129" t="s">
        <v>97</v>
      </c>
      <c r="B239" s="129" t="s">
        <v>398</v>
      </c>
      <c r="C239" s="129" t="s">
        <v>399</v>
      </c>
      <c r="D239" s="129" t="s">
        <v>96</v>
      </c>
      <c r="E239" s="130">
        <v>6</v>
      </c>
      <c r="F239" s="130">
        <v>6.8272772203394226E-3</v>
      </c>
      <c r="G239" s="18">
        <v>5.0873560662846994E-3</v>
      </c>
      <c r="H239" s="4" t="s">
        <v>652</v>
      </c>
      <c r="I239" s="18">
        <f t="shared" si="3"/>
        <v>5.0873560662846994E-3</v>
      </c>
    </row>
    <row r="240" spans="1:9">
      <c r="A240" s="129" t="s">
        <v>97</v>
      </c>
      <c r="B240" s="129" t="s">
        <v>313</v>
      </c>
      <c r="C240" s="129" t="s">
        <v>314</v>
      </c>
      <c r="D240" s="129" t="s">
        <v>96</v>
      </c>
      <c r="E240" s="130">
        <v>3</v>
      </c>
      <c r="F240" s="130">
        <v>5.2766606288278846E-3</v>
      </c>
      <c r="G240" s="18">
        <v>5.0535901106212372E-3</v>
      </c>
      <c r="H240" s="4" t="s">
        <v>652</v>
      </c>
      <c r="I240" s="18">
        <f t="shared" si="3"/>
        <v>5.0535901106212372E-3</v>
      </c>
    </row>
    <row r="241" spans="1:9">
      <c r="A241" s="129" t="s">
        <v>97</v>
      </c>
      <c r="B241" s="129" t="s">
        <v>442</v>
      </c>
      <c r="C241" s="129" t="s">
        <v>443</v>
      </c>
      <c r="D241" s="129" t="s">
        <v>96</v>
      </c>
      <c r="E241" s="130">
        <v>3</v>
      </c>
      <c r="F241" s="130">
        <v>2.8439561472024394E-3</v>
      </c>
      <c r="G241" s="18">
        <v>2.7237280680935602E-3</v>
      </c>
      <c r="H241" s="4" t="s">
        <v>652</v>
      </c>
      <c r="I241" s="18">
        <f t="shared" si="3"/>
        <v>2.7237280680935602E-3</v>
      </c>
    </row>
    <row r="242" spans="1:9">
      <c r="A242" s="129" t="s">
        <v>97</v>
      </c>
      <c r="B242" s="129" t="s">
        <v>425</v>
      </c>
      <c r="C242" s="129" t="s">
        <v>426</v>
      </c>
      <c r="D242" s="129" t="s">
        <v>96</v>
      </c>
      <c r="E242" s="130">
        <v>3</v>
      </c>
      <c r="F242" s="130">
        <v>2.5036955296964571E-3</v>
      </c>
      <c r="G242" s="18">
        <v>2.3978519482105061E-3</v>
      </c>
      <c r="H242" s="4" t="s">
        <v>652</v>
      </c>
      <c r="I242" s="18">
        <f t="shared" si="3"/>
        <v>2.3978519482105061E-3</v>
      </c>
    </row>
    <row r="243" spans="1:9">
      <c r="A243" s="129" t="s">
        <v>97</v>
      </c>
      <c r="B243" s="129" t="s">
        <v>352</v>
      </c>
      <c r="C243" s="129" t="s">
        <v>353</v>
      </c>
      <c r="D243" s="129" t="s">
        <v>96</v>
      </c>
      <c r="E243" s="130">
        <v>3</v>
      </c>
      <c r="F243" s="130">
        <v>2.4938573621332274E-3</v>
      </c>
      <c r="G243" s="18">
        <v>2.3884296886032557E-3</v>
      </c>
      <c r="H243" s="4" t="s">
        <v>652</v>
      </c>
      <c r="I243" s="18">
        <f t="shared" si="3"/>
        <v>2.3884296886032557E-3</v>
      </c>
    </row>
    <row r="244" spans="1:9">
      <c r="A244" s="129" t="s">
        <v>97</v>
      </c>
      <c r="B244" s="129" t="s">
        <v>360</v>
      </c>
      <c r="C244" s="129" t="s">
        <v>361</v>
      </c>
      <c r="D244" s="129" t="s">
        <v>96</v>
      </c>
      <c r="E244" s="130">
        <v>3</v>
      </c>
      <c r="F244" s="130">
        <v>2.3406002139483208E-3</v>
      </c>
      <c r="G244" s="18">
        <v>2.2416514773576902E-3</v>
      </c>
      <c r="H244" s="4" t="s">
        <v>652</v>
      </c>
      <c r="I244" s="18">
        <f t="shared" si="3"/>
        <v>2.2416514773576902E-3</v>
      </c>
    </row>
    <row r="245" spans="1:9">
      <c r="A245" s="129" t="s">
        <v>97</v>
      </c>
      <c r="B245" s="129" t="s">
        <v>301</v>
      </c>
      <c r="C245" s="129" t="s">
        <v>302</v>
      </c>
      <c r="D245" s="129" t="s">
        <v>96</v>
      </c>
      <c r="E245" s="130">
        <v>4</v>
      </c>
      <c r="F245" s="130">
        <v>2.4772770478505013E-3</v>
      </c>
      <c r="G245" s="18">
        <v>2.1041090392392783E-3</v>
      </c>
      <c r="H245" s="4" t="s">
        <v>652</v>
      </c>
      <c r="I245" s="18">
        <f t="shared" si="3"/>
        <v>2.1041090392392783E-3</v>
      </c>
    </row>
    <row r="246" spans="1:9" ht="28.9" hidden="1">
      <c r="A246" s="129" t="s">
        <v>97</v>
      </c>
      <c r="B246" s="129" t="s">
        <v>287</v>
      </c>
      <c r="C246" s="129" t="s">
        <v>288</v>
      </c>
      <c r="D246" s="129" t="s">
        <v>95</v>
      </c>
      <c r="E246" s="130">
        <v>3</v>
      </c>
      <c r="F246" s="130">
        <v>3.91283304487539E-4</v>
      </c>
      <c r="G246" s="18">
        <v>3.7474182576882267E-4</v>
      </c>
      <c r="H246" s="4" t="s">
        <v>652</v>
      </c>
      <c r="I246" s="18">
        <f t="shared" si="3"/>
        <v>3.7474182576882267E-4</v>
      </c>
    </row>
    <row r="247" spans="1:9">
      <c r="A247" s="129" t="s">
        <v>97</v>
      </c>
      <c r="B247" s="129" t="s">
        <v>540</v>
      </c>
      <c r="C247" s="129" t="s">
        <v>541</v>
      </c>
      <c r="D247" s="129" t="s">
        <v>96</v>
      </c>
      <c r="E247" s="130">
        <v>5</v>
      </c>
      <c r="F247" s="130">
        <v>2.0463936220880686E-3</v>
      </c>
      <c r="G247" s="18">
        <v>1.7554972371828165E-3</v>
      </c>
      <c r="H247" s="4" t="s">
        <v>652</v>
      </c>
      <c r="I247" s="18">
        <f t="shared" si="3"/>
        <v>1.7554972371828165E-3</v>
      </c>
    </row>
    <row r="248" spans="1:9" ht="28.9" hidden="1">
      <c r="A248" s="129" t="s">
        <v>97</v>
      </c>
      <c r="B248" s="129" t="s">
        <v>349</v>
      </c>
      <c r="C248" s="129" t="s">
        <v>350</v>
      </c>
      <c r="D248" s="129" t="s">
        <v>95</v>
      </c>
      <c r="E248" s="130">
        <v>4</v>
      </c>
      <c r="F248" s="130">
        <v>1.2998145012602062E-4</v>
      </c>
      <c r="G248" s="18">
        <v>9.492055371694238E-5</v>
      </c>
      <c r="H248" s="4" t="s">
        <v>652</v>
      </c>
      <c r="I248" s="18">
        <f t="shared" si="3"/>
        <v>9.492055371694238E-5</v>
      </c>
    </row>
    <row r="249" spans="1:9">
      <c r="A249" s="129" t="s">
        <v>97</v>
      </c>
      <c r="B249" s="129" t="s">
        <v>404</v>
      </c>
      <c r="C249" s="129" t="s">
        <v>405</v>
      </c>
      <c r="D249" s="129" t="s">
        <v>96</v>
      </c>
      <c r="E249" s="130">
        <v>6</v>
      </c>
      <c r="F249" s="130">
        <v>2.2757585863272668E-3</v>
      </c>
      <c r="G249" s="18">
        <v>1.6957849924506103E-3</v>
      </c>
      <c r="H249" s="4" t="s">
        <v>652</v>
      </c>
      <c r="I249" s="18">
        <f t="shared" si="3"/>
        <v>1.6957849924506103E-3</v>
      </c>
    </row>
    <row r="250" spans="1:9">
      <c r="A250" s="129" t="s">
        <v>97</v>
      </c>
      <c r="B250" s="129" t="s">
        <v>329</v>
      </c>
      <c r="C250" s="129" t="s">
        <v>330</v>
      </c>
      <c r="D250" s="129" t="s">
        <v>96</v>
      </c>
      <c r="E250" s="130">
        <v>4</v>
      </c>
      <c r="F250" s="130">
        <v>1.8196141640537352E-3</v>
      </c>
      <c r="G250" s="18">
        <v>1.3974040740531149E-3</v>
      </c>
      <c r="H250" s="4" t="s">
        <v>652</v>
      </c>
      <c r="I250" s="18">
        <f t="shared" si="3"/>
        <v>1.3974040740531149E-3</v>
      </c>
    </row>
    <row r="251" spans="1:9">
      <c r="A251" s="129" t="s">
        <v>97</v>
      </c>
      <c r="B251" s="129" t="s">
        <v>287</v>
      </c>
      <c r="C251" s="129" t="s">
        <v>288</v>
      </c>
      <c r="D251" s="129" t="s">
        <v>96</v>
      </c>
      <c r="E251" s="130">
        <v>3</v>
      </c>
      <c r="F251" s="130">
        <v>1.247705356820049E-3</v>
      </c>
      <c r="G251" s="18">
        <v>1.1949586861331977E-3</v>
      </c>
      <c r="H251" s="4" t="s">
        <v>652</v>
      </c>
      <c r="I251" s="18">
        <f t="shared" si="3"/>
        <v>1.1949586861331977E-3</v>
      </c>
    </row>
    <row r="252" spans="1:9" ht="28.9" hidden="1">
      <c r="A252" s="129" t="s">
        <v>97</v>
      </c>
      <c r="B252" s="129" t="s">
        <v>315</v>
      </c>
      <c r="C252" s="129" t="s">
        <v>316</v>
      </c>
      <c r="D252" s="129" t="s">
        <v>95</v>
      </c>
      <c r="E252" s="130">
        <v>3</v>
      </c>
      <c r="F252" s="130">
        <v>9.4795550453381731E-5</v>
      </c>
      <c r="G252" s="18">
        <v>9.0788074124926356E-5</v>
      </c>
      <c r="H252" s="4" t="s">
        <v>652</v>
      </c>
      <c r="I252" s="18">
        <f t="shared" si="3"/>
        <v>9.0788074124926356E-5</v>
      </c>
    </row>
    <row r="253" spans="1:9" ht="28.9" hidden="1">
      <c r="A253" s="129" t="s">
        <v>97</v>
      </c>
      <c r="B253" s="129" t="s">
        <v>311</v>
      </c>
      <c r="C253" s="129" t="s">
        <v>312</v>
      </c>
      <c r="D253" s="129" t="s">
        <v>95</v>
      </c>
      <c r="E253" s="130">
        <v>4</v>
      </c>
      <c r="F253" s="130">
        <v>7.9953801147814835E-5</v>
      </c>
      <c r="G253" s="18">
        <v>6.7909851206440189E-5</v>
      </c>
      <c r="H253" s="4" t="s">
        <v>652</v>
      </c>
      <c r="I253" s="18">
        <f t="shared" si="3"/>
        <v>6.7909851206440189E-5</v>
      </c>
    </row>
    <row r="254" spans="1:9">
      <c r="A254" s="129" t="s">
        <v>97</v>
      </c>
      <c r="B254" s="129" t="s">
        <v>354</v>
      </c>
      <c r="C254" s="129" t="s">
        <v>355</v>
      </c>
      <c r="D254" s="129" t="s">
        <v>96</v>
      </c>
      <c r="E254" s="130">
        <v>3</v>
      </c>
      <c r="F254" s="130">
        <v>1.0096717496492248E-3</v>
      </c>
      <c r="G254" s="18">
        <v>9.6698793572676397E-4</v>
      </c>
      <c r="H254" s="4" t="s">
        <v>652</v>
      </c>
      <c r="I254" s="18">
        <f t="shared" si="3"/>
        <v>9.6698793572676397E-4</v>
      </c>
    </row>
    <row r="255" spans="1:9" ht="28.9" hidden="1">
      <c r="A255" s="129" t="s">
        <v>97</v>
      </c>
      <c r="B255" s="129" t="s">
        <v>307</v>
      </c>
      <c r="C255" s="129" t="s">
        <v>308</v>
      </c>
      <c r="D255" s="129" t="s">
        <v>95</v>
      </c>
      <c r="E255" s="130">
        <v>5</v>
      </c>
      <c r="F255" s="130">
        <v>4.0283434589146639E-5</v>
      </c>
      <c r="G255" s="18">
        <v>2.5688080001582977E-5</v>
      </c>
      <c r="H255" s="4" t="s">
        <v>652</v>
      </c>
      <c r="I255" s="18">
        <f t="shared" si="3"/>
        <v>2.5688080001582977E-5</v>
      </c>
    </row>
    <row r="256" spans="1:9">
      <c r="A256" s="129" t="s">
        <v>97</v>
      </c>
      <c r="B256" s="129" t="s">
        <v>256</v>
      </c>
      <c r="C256" s="129" t="s">
        <v>257</v>
      </c>
      <c r="D256" s="129" t="s">
        <v>96</v>
      </c>
      <c r="E256" s="130">
        <v>3</v>
      </c>
      <c r="F256" s="130">
        <v>9.1158028018262249E-4</v>
      </c>
      <c r="G256" s="18">
        <v>8.7304327737134475E-4</v>
      </c>
      <c r="H256" s="4" t="s">
        <v>652</v>
      </c>
      <c r="I256" s="18">
        <f t="shared" si="3"/>
        <v>8.7304327737134475E-4</v>
      </c>
    </row>
    <row r="257" spans="1:9" ht="28.9" hidden="1">
      <c r="A257" s="129" t="s">
        <v>97</v>
      </c>
      <c r="B257" s="129" t="s">
        <v>256</v>
      </c>
      <c r="C257" s="129" t="s">
        <v>257</v>
      </c>
      <c r="D257" s="129" t="s">
        <v>95</v>
      </c>
      <c r="E257" s="130">
        <v>3</v>
      </c>
      <c r="F257" s="130">
        <v>3.8660773877012839E-5</v>
      </c>
      <c r="G257" s="18">
        <v>3.7026391931753844E-5</v>
      </c>
      <c r="H257" s="4" t="s">
        <v>652</v>
      </c>
      <c r="I257" s="18">
        <f t="shared" si="3"/>
        <v>3.7026391931753844E-5</v>
      </c>
    </row>
    <row r="258" spans="1:9">
      <c r="A258" s="129" t="s">
        <v>97</v>
      </c>
      <c r="B258" s="129" t="s">
        <v>321</v>
      </c>
      <c r="C258" s="129" t="s">
        <v>322</v>
      </c>
      <c r="D258" s="129" t="s">
        <v>96</v>
      </c>
      <c r="E258" s="130">
        <v>4</v>
      </c>
      <c r="F258" s="130">
        <v>1.1231287491242567E-3</v>
      </c>
      <c r="G258" s="18">
        <v>7.6130395876554044E-4</v>
      </c>
      <c r="H258" s="4" t="s">
        <v>652</v>
      </c>
      <c r="I258" s="18">
        <f t="shared" si="3"/>
        <v>7.6130395876554044E-4</v>
      </c>
    </row>
    <row r="259" spans="1:9">
      <c r="A259" s="129" t="s">
        <v>97</v>
      </c>
      <c r="B259" s="129" t="s">
        <v>567</v>
      </c>
      <c r="C259" s="129" t="s">
        <v>568</v>
      </c>
      <c r="D259" s="129" t="s">
        <v>96</v>
      </c>
      <c r="E259" s="130">
        <v>4</v>
      </c>
      <c r="F259" s="130">
        <v>6.7360733186614709E-4</v>
      </c>
      <c r="G259" s="18">
        <v>4.8719201964123201E-4</v>
      </c>
      <c r="H259" s="4" t="s">
        <v>652</v>
      </c>
      <c r="I259" s="18">
        <f t="shared" si="3"/>
        <v>4.8719201964123201E-4</v>
      </c>
    </row>
    <row r="260" spans="1:9">
      <c r="A260" s="129" t="s">
        <v>97</v>
      </c>
      <c r="B260" s="129" t="s">
        <v>271</v>
      </c>
      <c r="C260" s="129" t="s">
        <v>272</v>
      </c>
      <c r="D260" s="129" t="s">
        <v>96</v>
      </c>
      <c r="E260" s="130">
        <v>5</v>
      </c>
      <c r="F260" s="130">
        <v>7.2287369781016183E-4</v>
      </c>
      <c r="G260" s="18">
        <v>4.6096460169735802E-4</v>
      </c>
      <c r="H260" s="4" t="s">
        <v>652</v>
      </c>
      <c r="I260" s="18">
        <f t="shared" si="3"/>
        <v>4.6096460169735802E-4</v>
      </c>
    </row>
    <row r="261" spans="1:9">
      <c r="A261" s="129" t="s">
        <v>97</v>
      </c>
      <c r="B261" s="129" t="s">
        <v>548</v>
      </c>
      <c r="C261" s="129" t="s">
        <v>549</v>
      </c>
      <c r="D261" s="129" t="s">
        <v>96</v>
      </c>
      <c r="E261" s="130">
        <v>2</v>
      </c>
      <c r="F261" s="130">
        <v>1.3580199023540884E-3</v>
      </c>
      <c r="G261" s="18">
        <v>4.120334650390315E-4</v>
      </c>
      <c r="H261" s="4" t="s">
        <v>652</v>
      </c>
      <c r="I261" s="18">
        <f t="shared" ref="I261:I276" si="4">IF(H261="No",G261,0)</f>
        <v>4.120334650390315E-4</v>
      </c>
    </row>
    <row r="262" spans="1:9">
      <c r="A262" s="129" t="s">
        <v>97</v>
      </c>
      <c r="B262" s="129" t="s">
        <v>305</v>
      </c>
      <c r="C262" s="129" t="s">
        <v>306</v>
      </c>
      <c r="D262" s="129" t="s">
        <v>96</v>
      </c>
      <c r="E262" s="130">
        <v>4</v>
      </c>
      <c r="F262" s="130">
        <v>2.9828003339722248E-4</v>
      </c>
      <c r="G262" s="18">
        <v>2.3766779056181588E-4</v>
      </c>
      <c r="H262" s="4" t="s">
        <v>652</v>
      </c>
      <c r="I262" s="18">
        <f t="shared" si="4"/>
        <v>2.3766779056181588E-4</v>
      </c>
    </row>
    <row r="263" spans="1:9">
      <c r="A263" s="129" t="s">
        <v>97</v>
      </c>
      <c r="B263" s="129" t="s">
        <v>362</v>
      </c>
      <c r="C263" s="129" t="s">
        <v>363</v>
      </c>
      <c r="D263" s="129" t="s">
        <v>96</v>
      </c>
      <c r="E263" s="130">
        <v>3</v>
      </c>
      <c r="F263" s="130">
        <v>2.4112753726766446E-4</v>
      </c>
      <c r="G263" s="18">
        <v>2.309338847901242E-4</v>
      </c>
      <c r="H263" s="4" t="s">
        <v>652</v>
      </c>
      <c r="I263" s="18">
        <f t="shared" si="4"/>
        <v>2.309338847901242E-4</v>
      </c>
    </row>
    <row r="264" spans="1:9">
      <c r="A264" s="129" t="s">
        <v>97</v>
      </c>
      <c r="B264" s="129" t="s">
        <v>542</v>
      </c>
      <c r="C264" s="129" t="s">
        <v>543</v>
      </c>
      <c r="D264" s="129" t="s">
        <v>96</v>
      </c>
      <c r="E264" s="130">
        <v>5</v>
      </c>
      <c r="F264" s="130">
        <v>3.061220119307656E-4</v>
      </c>
      <c r="G264" s="18">
        <v>1.9520894414603164E-4</v>
      </c>
      <c r="H264" s="4" t="s">
        <v>652</v>
      </c>
      <c r="I264" s="18">
        <f t="shared" si="4"/>
        <v>1.9520894414603164E-4</v>
      </c>
    </row>
    <row r="265" spans="1:9">
      <c r="A265" s="129" t="s">
        <v>97</v>
      </c>
      <c r="B265" s="129" t="s">
        <v>317</v>
      </c>
      <c r="C265" s="129" t="s">
        <v>318</v>
      </c>
      <c r="D265" s="129" t="s">
        <v>96</v>
      </c>
      <c r="E265" s="130">
        <v>5</v>
      </c>
      <c r="F265" s="130">
        <v>3.0026008517801579E-4</v>
      </c>
      <c r="G265" s="18">
        <v>1.9147089040449125E-4</v>
      </c>
      <c r="H265" s="4" t="s">
        <v>652</v>
      </c>
      <c r="I265" s="18">
        <f t="shared" si="4"/>
        <v>1.9147089040449125E-4</v>
      </c>
    </row>
    <row r="266" spans="1:9">
      <c r="A266" s="129" t="s">
        <v>97</v>
      </c>
      <c r="B266" s="129" t="s">
        <v>263</v>
      </c>
      <c r="C266" s="129" t="s">
        <v>264</v>
      </c>
      <c r="D266" s="129" t="s">
        <v>96</v>
      </c>
      <c r="E266" s="130">
        <v>4</v>
      </c>
      <c r="F266" s="130">
        <v>1.1941666708724182E-4</v>
      </c>
      <c r="G266" s="18">
        <v>9.1708088667432619E-5</v>
      </c>
      <c r="H266" s="4" t="s">
        <v>652</v>
      </c>
      <c r="I266" s="18">
        <f t="shared" si="4"/>
        <v>9.1708088667432619E-5</v>
      </c>
    </row>
    <row r="267" spans="1:9">
      <c r="A267" s="129" t="s">
        <v>97</v>
      </c>
      <c r="B267" s="129" t="s">
        <v>299</v>
      </c>
      <c r="C267" s="129" t="s">
        <v>300</v>
      </c>
      <c r="D267" s="129" t="s">
        <v>96</v>
      </c>
      <c r="E267" s="130">
        <v>4</v>
      </c>
      <c r="F267" s="130">
        <v>9.0279108031879836E-5</v>
      </c>
      <c r="G267" s="18">
        <v>6.1194980888952511E-5</v>
      </c>
      <c r="H267" s="4" t="s">
        <v>652</v>
      </c>
      <c r="I267" s="18">
        <f t="shared" si="4"/>
        <v>6.1194980888952511E-5</v>
      </c>
    </row>
    <row r="268" spans="1:9">
      <c r="A268" s="129" t="s">
        <v>97</v>
      </c>
      <c r="B268" s="129" t="s">
        <v>315</v>
      </c>
      <c r="C268" s="129" t="s">
        <v>316</v>
      </c>
      <c r="D268" s="129" t="s">
        <v>96</v>
      </c>
      <c r="E268" s="130">
        <v>3</v>
      </c>
      <c r="F268" s="130">
        <v>4.5359537870769277E-5</v>
      </c>
      <c r="G268" s="18">
        <v>4.3441966071065687E-5</v>
      </c>
      <c r="H268" s="4" t="s">
        <v>652</v>
      </c>
      <c r="I268" s="18">
        <f t="shared" si="4"/>
        <v>4.3441966071065687E-5</v>
      </c>
    </row>
    <row r="269" spans="1:9">
      <c r="A269" s="129" t="s">
        <v>97</v>
      </c>
      <c r="B269" s="129" t="s">
        <v>311</v>
      </c>
      <c r="C269" s="129" t="s">
        <v>312</v>
      </c>
      <c r="D269" s="129" t="s">
        <v>96</v>
      </c>
      <c r="E269" s="130">
        <v>4</v>
      </c>
      <c r="F269" s="130">
        <v>4.5624236834686806E-5</v>
      </c>
      <c r="G269" s="18">
        <v>3.8751567659965429E-5</v>
      </c>
      <c r="H269" s="4" t="s">
        <v>652</v>
      </c>
      <c r="I269" s="18">
        <f t="shared" si="4"/>
        <v>3.8751567659965429E-5</v>
      </c>
    </row>
    <row r="270" spans="1:9">
      <c r="A270" s="129" t="s">
        <v>97</v>
      </c>
      <c r="B270" s="129" t="s">
        <v>349</v>
      </c>
      <c r="C270" s="129" t="s">
        <v>350</v>
      </c>
      <c r="D270" s="129" t="s">
        <v>96</v>
      </c>
      <c r="E270" s="130">
        <v>4</v>
      </c>
      <c r="F270" s="130">
        <v>2.3385723460267483E-5</v>
      </c>
      <c r="G270" s="18">
        <v>1.7077712379479804E-5</v>
      </c>
      <c r="H270" s="4" t="s">
        <v>652</v>
      </c>
      <c r="I270" s="18">
        <f t="shared" si="4"/>
        <v>1.7077712379479804E-5</v>
      </c>
    </row>
    <row r="271" spans="1:9" ht="28.9" hidden="1">
      <c r="A271" s="129" t="s">
        <v>97</v>
      </c>
      <c r="B271" s="129" t="s">
        <v>271</v>
      </c>
      <c r="C271" s="129" t="s">
        <v>272</v>
      </c>
      <c r="D271" s="129" t="s">
        <v>95</v>
      </c>
      <c r="E271" s="130">
        <v>5</v>
      </c>
      <c r="F271" s="130">
        <v>3.2542002427044095E-5</v>
      </c>
      <c r="G271" s="18">
        <v>2.0751496745087357E-5</v>
      </c>
      <c r="H271" s="4" t="s">
        <v>652</v>
      </c>
      <c r="I271" s="18">
        <f t="shared" si="4"/>
        <v>2.0751496745087357E-5</v>
      </c>
    </row>
    <row r="272" spans="1:9">
      <c r="A272" s="129" t="s">
        <v>97</v>
      </c>
      <c r="B272" s="129" t="s">
        <v>368</v>
      </c>
      <c r="C272" s="129" t="s">
        <v>369</v>
      </c>
      <c r="D272" s="129" t="s">
        <v>96</v>
      </c>
      <c r="E272" s="130">
        <v>4</v>
      </c>
      <c r="F272" s="130">
        <v>1.2374320226123091E-5</v>
      </c>
      <c r="G272" s="18">
        <v>1.0510297612783719E-5</v>
      </c>
      <c r="H272" s="4" t="s">
        <v>652</v>
      </c>
      <c r="I272" s="18">
        <f t="shared" si="4"/>
        <v>1.0510297612783719E-5</v>
      </c>
    </row>
    <row r="273" spans="1:9" ht="28.9" hidden="1">
      <c r="A273" s="129" t="s">
        <v>97</v>
      </c>
      <c r="B273" s="129" t="s">
        <v>263</v>
      </c>
      <c r="C273" s="129" t="s">
        <v>264</v>
      </c>
      <c r="D273" s="129" t="s">
        <v>95</v>
      </c>
      <c r="E273" s="130">
        <v>4</v>
      </c>
      <c r="F273" s="130">
        <v>6.1527014524947275E-6</v>
      </c>
      <c r="G273" s="18">
        <v>4.7250731754002473E-6</v>
      </c>
      <c r="H273" s="4" t="s">
        <v>652</v>
      </c>
      <c r="I273" s="18">
        <f t="shared" si="4"/>
        <v>4.7250731754002473E-6</v>
      </c>
    </row>
    <row r="274" spans="1:9">
      <c r="A274" s="129" t="s">
        <v>97</v>
      </c>
      <c r="B274" s="129" t="s">
        <v>307</v>
      </c>
      <c r="C274" s="129" t="s">
        <v>308</v>
      </c>
      <c r="D274" s="129" t="s">
        <v>96</v>
      </c>
      <c r="E274" s="130">
        <v>5</v>
      </c>
      <c r="F274" s="130">
        <v>9.0956121037834684E-6</v>
      </c>
      <c r="G274" s="18">
        <v>5.8001214089204549E-6</v>
      </c>
      <c r="H274" s="4" t="s">
        <v>652</v>
      </c>
      <c r="I274" s="18">
        <f t="shared" si="4"/>
        <v>5.8001214089204549E-6</v>
      </c>
    </row>
    <row r="275" spans="1:9" ht="28.9" hidden="1">
      <c r="A275" s="129" t="s">
        <v>97</v>
      </c>
      <c r="B275" s="129" t="s">
        <v>569</v>
      </c>
      <c r="C275" s="129" t="s">
        <v>570</v>
      </c>
      <c r="D275" s="129" t="s">
        <v>95</v>
      </c>
      <c r="E275" s="130">
        <v>4</v>
      </c>
      <c r="F275" s="130">
        <v>1.3552112624633621E-6</v>
      </c>
      <c r="G275" s="18">
        <v>9.8016764480714923E-7</v>
      </c>
      <c r="H275" s="4" t="s">
        <v>652</v>
      </c>
      <c r="I275" s="18">
        <f t="shared" si="4"/>
        <v>9.8016764480714923E-7</v>
      </c>
    </row>
    <row r="276" spans="1:9">
      <c r="A276" s="129" t="s">
        <v>97</v>
      </c>
      <c r="B276" s="129" t="s">
        <v>569</v>
      </c>
      <c r="C276" s="129" t="s">
        <v>570</v>
      </c>
      <c r="D276" s="129" t="s">
        <v>96</v>
      </c>
      <c r="E276" s="130">
        <v>4</v>
      </c>
      <c r="F276" s="130">
        <v>1.1382252771966463E-7</v>
      </c>
      <c r="G276" s="18">
        <v>8.2323075383972684E-8</v>
      </c>
      <c r="H276" s="4" t="s">
        <v>652</v>
      </c>
      <c r="I276" s="18">
        <f t="shared" si="4"/>
        <v>8.2323075383972684E-8</v>
      </c>
    </row>
  </sheetData>
  <autoFilter ref="A3:H276" xr:uid="{85A9EBE0-DCCA-4840-B8FC-FD1B434C010C}">
    <filterColumn colId="2">
      <filters>
        <filter val="Ag Silage - Feeding"/>
        <filter val="Ag Silage - Mixing"/>
        <filter val="Ag Silage - Storage"/>
        <filter val="Agric - Crops /Field Burning - whole field set on fire /Crop is Corn: Burning Techniques Not Important"/>
        <filter val="Agric - Crops /Field Burning - whole field set on fire /Crop is Cotton: Burning Techniques Not Important"/>
        <filter val="Agric - Livestock /Beef cattle production composite /Not Elsewhere Classified"/>
        <filter val="Agric - Livestock /Dairy cattle composite /Not Elsewhere Classified"/>
        <filter val="Agric - Livestock /Goats Waste Emissions /Not Elsewhere Classified"/>
        <filter val="Agric - Livestock /Horses &amp; Ponies Waste Emissions /Not Elsewhere Classified"/>
        <filter val="Agric - Livestock /Poultry production - broilers /Confinement"/>
        <filter val="Agric - Livestock /Poultry production - layers with dry manure management systems /Confinement"/>
        <filter val="Agric - Livestock /Poultry production - turkeys /Confinement"/>
        <filter val="Agric - Livestock /Sheep &amp; Lambs Waste Emissions /Total"/>
        <filter val="Agric - Livestock /Swine production composite /Not Elsewhere Classified (see also 28-05-039, -047, -053)"/>
        <filter val="Agricultural Field Burning: Fallow"/>
        <filter val="Biogenic - Vegetation - Total"/>
        <filter val="Charcoal Grilling - Residential /Total"/>
        <filter val="Commercial Portable Gas Cans /Evaporation (includes Diurnal losses)"/>
        <filter val="Commercial Portable Gas Cans /Permeation"/>
        <filter val="Commercial Portable Gas Cans /Refilling at the Pump - Vapor Displacement"/>
        <filter val="Cremation /Animals"/>
        <filter val="Cremation /Humans"/>
        <filter val="Degreasing /All Processes/All Industries /Total: All Solvent Types"/>
        <filter val="Dry Cleaning /All Processes /Total: All Solvent Types"/>
        <filter val="Food &amp; Kindred Products /Commercial Cooking - Charbroiling /Conveyorized Charbroiling"/>
        <filter val="Food &amp; Kindred Products /Commercial Cooking - Charbroiling /Under-fired Charbroiling"/>
        <filter val="Food &amp; Kindred Products /Commercial Cooking - Frying /Clamshell Griddle Frying"/>
        <filter val="Food &amp; Kindred Products /Commercial Cooking - Frying /Deep Fat Fying"/>
        <filter val="Food &amp; Kindred Products /Commercial Cooking - Frying /Flat Griddle Frying"/>
        <filter val="Graphic Arts /All Processes /Total: All Solvent Types"/>
        <filter val="Misc Non-indus: Consumer &amp; Comm /All Adhesives &amp; Sealants /Total: All Solvent Types"/>
        <filter val="Misc Non-indus: Consumer &amp; Comm /All Auto Aftermarket Products /Total: All Solvent Types"/>
        <filter val="Misc Non-indus: Consumer &amp; Comm /All Coatings &amp; Related Products /Total: All Solvent Types"/>
        <filter val="Misc Non-indus: Consumer &amp; Comm /All FIFRA Related Products /Total: All Solvent Types"/>
        <filter val="Misc Non-indus: Consumer &amp; Comm /All Household Products /Total: All Solvent Types"/>
        <filter val="Misc Non-indus: Consumer &amp; Comm /All Personal Care Products /Total: All Solvent Types"/>
        <filter val="Misc Non-indus: Consumer &amp; Comm /All Processes /Solvents: NEC"/>
        <filter val="Misc Non-indus: Consumer &amp; Comm /Misc Products (Not Otherwise Covered) /Total: All Solvent Types"/>
        <filter val="Misc Non-industrial: Commercial /Cutback Asphalt /Total: All Solvent Types"/>
        <filter val="Misc Non-industrial: Commercial /Emulsified Asphalt /Total: All Solvent Types"/>
        <filter val="Misc Non-industrial: Commercial /Hot Mix Asphalt /Total: All Solvent Types"/>
        <filter val="Misc Non-industrial: Commercial /Pesticide Application: Agricultural /All Processes"/>
        <filter val="Off-highway CNG /Agricultural Equipt /CNG Agriculture Equipment"/>
        <filter val="Off-highway CNG /Commercial Equipt /CNG Commercial Equipment"/>
        <filter val="Off-highway CNG /Construction &amp; Mining Equipt /CNG Construction Equipment"/>
        <filter val="Off-highway CNG /Industrial Equipt /AC\Refrigeration"/>
        <filter val="Off-highway CNG /Industrial Equipt /CNG Industrial Equipment"/>
        <filter val="Off-highway Diesel /Agricultural Equipt /Diesel Agriculture Equipment"/>
        <filter val="Off-highway Diesel /Commercial Equipt /Diesel Commercial Equipment"/>
        <filter val="Off-highway Diesel /Construction &amp; Mining Equipt /Diesel Construction Equipment"/>
        <filter val="Off-highway Diesel /Industrial Equipt /AC\Refrigeration"/>
        <filter val="Off-highway Diesel /Industrial Equipt /Diesel Industrial Equipment"/>
        <filter val="Off-highway Diesel /Lawn &amp; Garden Equipt /Diesel Lawn &amp; Garden Eqt (Commercial)"/>
        <filter val="Off-highway Diesel /Lawn &amp; Garden Equipt /Diesel Mowers, Tractors, Turf Eqt (Commercial)"/>
        <filter val="Off-highway Diesel /Recreational Equipt /Specialty Vehicles/Carts"/>
        <filter val="Off-highway Gasoline, 2-Stroke /Agricultural Equipt /2-Stroke Agriculture Equipment"/>
        <filter val="Off-highway Gasoline, 2-Stroke /Commercial Equipt /2-Stroke Commercial Equipment"/>
        <filter val="Off-highway Gasoline, 2-Stroke /Construction &amp; Mining Equipt /2-Stroke Construction Equipment"/>
        <filter val="Off-highway Gasoline, 2-Stroke /Industrial Equipt /2-Stroke Industrial Equipment"/>
        <filter val="Off-highway Gasoline, 2-Stroke /Lawn &amp; Garden Equipt /2-Stroke Lawn &amp; Garden Eqt (Commercial)"/>
        <filter val="Off-highway Gasoline, 2-Stroke /Lawn &amp; Garden Equipt /2-Stroke Lawn &amp; Garden Eqt (Residential)"/>
        <filter val="Off-highway Gasoline, 2-Stroke /Lawn &amp; Garden Equipt /2-Stroke Mowers, Tractors, Turf Eqt (Commercial)"/>
        <filter val="Off-highway Gasoline, 2-Stroke /Lawn &amp; Garden Equipt /Chain Saws &lt; 6 HP (Commercial)"/>
        <filter val="Off-highway Gasoline, 2-Stroke /Lawn &amp; Garden Equipt /Chain Saws &lt; 6 HP (Residential)"/>
        <filter val="Off-highway Gasoline, 2-Stroke /Recreational Equipt /2-Stroke Other Recreational Equip."/>
        <filter val="Off-highway Gasoline, 2-Stroke /Recreational Equipt /Specialty Vehicles/Carts"/>
        <filter val="Off-highway Gasoline, 4-Stroke /Agricultural Equipt /4-Stroke Agriculture Equipment"/>
        <filter val="Off-highway Gasoline, 4-Stroke /Commercial Equipt /4-Stroke Commercial Equipment"/>
        <filter val="Off-highway Gasoline, 4-Stroke /Construction &amp; Mining Equipt /4-Stroke Construction Equipment"/>
        <filter val="Off-highway Gasoline, 4-Stroke /Industrial Equipt /4-Stroke Industrial Equipment"/>
        <filter val="Off-highway Gasoline, 4-Stroke /Industrial Equipt /AC\Refrigeration"/>
        <filter val="Off-highway Gasoline, 4-Stroke /Lawn &amp; Garden Equipt /4-Stroke Lawn &amp; Garden Eqt (Commercial)"/>
        <filter val="Off-highway Gasoline, 4-Stroke /Lawn &amp; Garden Equipt /4-Stroke Lawn &amp; Garden Eqt (Residential)"/>
        <filter val="Off-highway Gasoline, 4-Stroke /Lawn &amp; Garden Equipt /4-Stroke Mowers, Tractors, Turf Eqt (Commercial)"/>
        <filter val="Off-highway Gasoline, 4-Stroke /Recreational Equipt /4-Stroke Other Recreational Equip."/>
        <filter val="Off-highway Gasoline, 4-Stroke /Recreational Equipt /Specialty Vehicles/Carts"/>
        <filter val="Off-highway LPG /Agricultural Equipt /LPG Agriculture Equipment"/>
        <filter val="Off-highway LPG /Commercial Equipt /LPG Commercial Equipment"/>
        <filter val="Off-highway LPG /Construction &amp; Mining Equipt /LPG Construction Equipment"/>
        <filter val="Off-highway LPG /Industrial Equipt /LPG Industrial Equipment"/>
        <filter val="Off-highway LPG /Lawn &amp; Garden Equipt /LPG Lawn &amp; Garden Eqt (Commercial)"/>
        <filter val="Off-highway LPG /Recreational Equipt /Specialty Vehicles/Carts"/>
        <filter val="Open Burning /All Categories /Land Clearing Debris (use 28-10-005-000 for Logging Debris Burning)"/>
        <filter val="Open Burning /Residential /Household Waste (use 26-10-000-xxx for Yard Wastes)"/>
        <filter val="Petrol &amp; Petrol Product Transport /Truck /Gasoline"/>
        <filter val="Pleasure Craft /Diesel /Diesel Pleasure Craft"/>
        <filter val="Pleasure Craft /Gasoline 2-Stroke /2-Stroke Pleasure Craft"/>
        <filter val="Pleasure Craft /Gasoline 4-Stroke /Inboard/Sterndrive"/>
        <filter val="Railroad Equipment /Diesel /Line Haul Locomotives: Class I Operations"/>
        <filter val="Railroad Equipment /Diesel /Line Haul Locomotives: Class II / III Operations"/>
        <filter val="Railroad Equipment /Diesel /Line Haul Locomotives: Passenger Trains (Amtrak)"/>
        <filter val="Railroad Equipt /Diesel /Railway Maintenance"/>
        <filter val="Railroad Equipt /Gasoline, 4-Stroke /Railway Maintenance"/>
        <filter val="Railroad Equipt /LPG /Railway Maintenance"/>
        <filter val="Residential Portable Gas Cans /Evaporation (includes Diurnal losses)"/>
        <filter val="Residential Portable Gas Cans /Permeation"/>
        <filter val="Residential Portable Gas Cans /Refilling at the Pump - Vapor Displacement"/>
        <filter val="Stationary Fuel Comb /Commercial/Institutional /Kerosene /Total: All Combustor Types"/>
        <filter val="Stationary Fuel Comb /Commercial/Institutional /Liquified Petroleum Gas /Total: All Combustor Types"/>
        <filter val="Stationary Fuel Comb /Commercial/Institutional /Wood /Total: All Boiler Types"/>
        <filter val="Stationary Fuel Comb /Industrial /Bituminous/Subbituminous Coal /Total: All Boiler Types"/>
        <filter val="Stationary Fuel Comb /Industrial /Distillate Oil /Total: Boilers"/>
        <filter val="Stationary Fuel Comb /Industrial /Distillate Oil /Total: IC Engines"/>
        <filter val="Stationary Fuel Comb /Industrial /Liquified Petroleum Gas /Total: All Boiler Types"/>
        <filter val="Stationary Fuel Comb /Industrial /Natural Gas /Total: Boilers and IC Engines"/>
        <filter val="Stationary Fuel Comb /Industrial /Wood /Total: All Boiler Types"/>
        <filter val="Stationary Fuel Comb /Residential /Firelog /Total: All Combustor Types"/>
        <filter val="Stationary Fuel Comb /Residential /Liquified Petroleum Gas /Total: All Combustor Types"/>
        <filter val="Stationary Fuel Comb /Residential /Natural Gas /Total: All Combustor Types"/>
        <filter val="Stationary Fuel Comb /Residential /Wood /Fireplace: general"/>
        <filter val="Stationary Fuel Comb /Residential /Wood /Furnace: Indoor, cordwood-fired, non-EPA certified"/>
        <filter val="Stationary Fuel Comb /Residential /Wood /Furnace: Indoor, pellet-fired, general"/>
        <filter val="Stationary Fuel Comb /Residential /Wood /Hydronic heater: indoor"/>
        <filter val="Stationary Fuel Comb /Residential /Wood /Hydronic heater: outdoor"/>
        <filter val="Stationary Fuel Comb /Residential /Wood /Hydronic heater: pellet-fired"/>
        <filter val="Stationary Fuel Comb /Residential /Wood /Outdoor wood burning device, NEC (fire-pits, chimeas, etc)"/>
        <filter val="Stationary Fuel Comb /Residential /Wood /Woodstove: fireplace inserts; EPA certified; catalytic"/>
        <filter val="Stationary Fuel Comb /Residential /Wood /Woodstove: fireplace inserts; EPA certified; non-catalytic"/>
        <filter val="Stationary Fuel Comb /Residential /Wood /Woodstove: fireplace inserts; non-EPA certified"/>
        <filter val="Stationary Fuel Comb /Residential /Wood /Woodstove: freestanding, EPA certified, catalytic"/>
        <filter val="Stationary Fuel Comb /Residential /Wood /Woodstove: freestanding, EPA certified, non-catalytic"/>
        <filter val="Stationary Fuel Comb /Residential /Wood /Woodstove: freestanding, non-EPA certified"/>
        <filter val="Stationary Fuel Comb /Residential /Wood /Woodstove: pellet-fired, general (freestanding or FP insert)"/>
        <filter val="Surface Coating /Architectural Coatings /Total: All Solvent Types"/>
        <filter val="Surface Coating /Auto Refinishing /Total: All Solvent Types"/>
        <filter val="Surface Coating /Electronic &amp; Other Electrical /Total: All Solvent Types"/>
        <filter val="Surface Coating /Factory Finished Wood /Total: All Solvent Types"/>
        <filter val="Surface Coating /Industrial Maintenance Coatings /Total: All Solvent Types"/>
        <filter val="Surface Coating /Machinery &amp; Equipment /Total: All Solvent Types"/>
        <filter val="Surface Coating /Misc Manufacturing /Total: All Solvent Types"/>
        <filter val="Surface Coating /Motor Vehicles /Total: All Solvent Types"/>
        <filter val="Surface Coating /Other Special Purpose Coatings /Total: All Solvent Types"/>
        <filter val="Surface Coating /Traffic Markings /Total: All Solvent Types"/>
        <filter val="Surface Coating /Wood Furniture /Total: All Solvent Types"/>
        <filter val="Wastewater Treatment /Public Owned /Total Processed"/>
      </filters>
    </filterColumn>
    <filterColumn colId="3">
      <filters>
        <filter val="VOC"/>
      </filters>
    </filterColumn>
    <sortState xmlns:xlrd2="http://schemas.microsoft.com/office/spreadsheetml/2017/richdata2" ref="A5:H276">
      <sortCondition descending="1" ref="G3:G276"/>
    </sortState>
  </autoFilter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E68B7C-DF3D-4701-9348-E1438405A81D}">
  <dimension ref="A1:M180"/>
  <sheetViews>
    <sheetView workbookViewId="0"/>
  </sheetViews>
  <sheetFormatPr defaultColWidth="16.85546875" defaultRowHeight="14.45"/>
  <cols>
    <col min="1" max="1" width="18.42578125" bestFit="1" customWidth="1"/>
    <col min="2" max="2" width="10.85546875" bestFit="1" customWidth="1"/>
    <col min="3" max="3" width="11" bestFit="1" customWidth="1"/>
    <col min="4" max="4" width="96.85546875" bestFit="1" customWidth="1"/>
    <col min="5" max="5" width="17.7109375" style="4" bestFit="1" customWidth="1"/>
    <col min="6" max="6" width="28.42578125" style="4" bestFit="1" customWidth="1"/>
    <col min="7" max="7" width="28.28515625" style="4" bestFit="1" customWidth="1"/>
    <col min="8" max="8" width="40.5703125" style="4" bestFit="1" customWidth="1"/>
    <col min="9" max="9" width="40.42578125" style="4" bestFit="1" customWidth="1"/>
    <col min="10" max="10" width="43.7109375" style="4" bestFit="1" customWidth="1"/>
    <col min="11" max="11" width="48.140625" style="4" bestFit="1" customWidth="1"/>
    <col min="12" max="13" width="20.28515625" bestFit="1" customWidth="1"/>
  </cols>
  <sheetData>
    <row r="1" spans="1:13">
      <c r="A1" s="75" t="s">
        <v>654</v>
      </c>
      <c r="B1" s="76"/>
      <c r="C1" s="76"/>
      <c r="D1" s="76"/>
      <c r="L1" s="76"/>
      <c r="M1" s="76"/>
    </row>
    <row r="2" spans="1:13" ht="15" thickBot="1">
      <c r="A2" s="76"/>
      <c r="B2" s="76"/>
      <c r="C2" s="76"/>
      <c r="D2" s="76"/>
      <c r="L2" s="76"/>
      <c r="M2" s="76"/>
    </row>
    <row r="3" spans="1:13">
      <c r="A3" s="40" t="s">
        <v>90</v>
      </c>
      <c r="B3" s="41" t="s">
        <v>91</v>
      </c>
      <c r="C3" s="42" t="s">
        <v>92</v>
      </c>
      <c r="D3" s="42" t="s">
        <v>93</v>
      </c>
      <c r="E3" s="41" t="s">
        <v>580</v>
      </c>
      <c r="F3" s="41" t="s">
        <v>655</v>
      </c>
      <c r="G3" s="41" t="s">
        <v>656</v>
      </c>
      <c r="H3" s="41" t="s">
        <v>657</v>
      </c>
      <c r="I3" s="41" t="s">
        <v>658</v>
      </c>
      <c r="J3" s="41" t="s">
        <v>659</v>
      </c>
      <c r="K3" s="41" t="s">
        <v>660</v>
      </c>
      <c r="L3" s="41" t="s">
        <v>661</v>
      </c>
      <c r="M3" s="43" t="s">
        <v>662</v>
      </c>
    </row>
    <row r="4" spans="1:13">
      <c r="A4" s="131" t="s">
        <v>97</v>
      </c>
      <c r="B4" s="132" t="s">
        <v>351</v>
      </c>
      <c r="C4" s="132" t="s">
        <v>352</v>
      </c>
      <c r="D4" s="132" t="s">
        <v>353</v>
      </c>
      <c r="E4" s="133" t="s">
        <v>199</v>
      </c>
      <c r="F4" s="133">
        <v>14.88152027130127</v>
      </c>
      <c r="G4" s="133">
        <v>6.7643269896507263E-2</v>
      </c>
      <c r="H4" s="133">
        <v>0.54864865263167617</v>
      </c>
      <c r="I4" s="133">
        <v>2.4938573621332274E-3</v>
      </c>
      <c r="J4" s="133">
        <v>0.52545456306160032</v>
      </c>
      <c r="K4" s="133">
        <v>2.3884296886032557E-3</v>
      </c>
      <c r="L4" s="24"/>
      <c r="M4" s="25"/>
    </row>
    <row r="5" spans="1:13">
      <c r="A5" s="131" t="s">
        <v>97</v>
      </c>
      <c r="B5" s="132" t="s">
        <v>351</v>
      </c>
      <c r="C5" s="132" t="s">
        <v>354</v>
      </c>
      <c r="D5" s="132" t="s">
        <v>355</v>
      </c>
      <c r="E5" s="133" t="s">
        <v>199</v>
      </c>
      <c r="F5" s="133">
        <v>2.7386291027069092</v>
      </c>
      <c r="G5" s="133">
        <v>2.7386289089918137E-2</v>
      </c>
      <c r="H5" s="133">
        <v>0.1009671821067685</v>
      </c>
      <c r="I5" s="133">
        <v>1.0096717496492248E-3</v>
      </c>
      <c r="J5" s="133">
        <v>9.6698800412601288E-2</v>
      </c>
      <c r="K5" s="133">
        <v>9.6698793572676397E-4</v>
      </c>
      <c r="L5" s="24"/>
      <c r="M5" s="25"/>
    </row>
    <row r="6" spans="1:13">
      <c r="A6" s="131" t="s">
        <v>97</v>
      </c>
      <c r="B6" s="132" t="s">
        <v>351</v>
      </c>
      <c r="C6" s="132" t="s">
        <v>356</v>
      </c>
      <c r="D6" s="132" t="s">
        <v>357</v>
      </c>
      <c r="E6" s="133" t="s">
        <v>199</v>
      </c>
      <c r="F6" s="133">
        <v>55.137741088867188</v>
      </c>
      <c r="G6" s="133">
        <v>3.8340809345245361</v>
      </c>
      <c r="H6" s="133">
        <v>2.0328062460056686</v>
      </c>
      <c r="I6" s="133">
        <v>0.14135406198144734</v>
      </c>
      <c r="J6" s="133">
        <v>1.9468694813343119</v>
      </c>
      <c r="K6" s="133">
        <v>0.13537832731233707</v>
      </c>
      <c r="L6" s="24"/>
      <c r="M6" s="25"/>
    </row>
    <row r="7" spans="1:13">
      <c r="A7" s="131" t="s">
        <v>97</v>
      </c>
      <c r="B7" s="132" t="s">
        <v>351</v>
      </c>
      <c r="C7" s="132" t="s">
        <v>358</v>
      </c>
      <c r="D7" s="132" t="s">
        <v>359</v>
      </c>
      <c r="E7" s="133" t="s">
        <v>199</v>
      </c>
      <c r="F7" s="133">
        <v>60.312480926513672</v>
      </c>
      <c r="G7" s="133">
        <v>3.3171861171722412</v>
      </c>
      <c r="H7" s="133">
        <v>2.2235874288341044</v>
      </c>
      <c r="I7" s="133">
        <v>0.12229729627992569</v>
      </c>
      <c r="J7" s="133">
        <v>2.1295854008624873</v>
      </c>
      <c r="K7" s="133">
        <v>0.11712718526172006</v>
      </c>
      <c r="L7" s="24"/>
      <c r="M7" s="25"/>
    </row>
    <row r="8" spans="1:13">
      <c r="A8" s="131" t="s">
        <v>97</v>
      </c>
      <c r="B8" s="132" t="s">
        <v>351</v>
      </c>
      <c r="C8" s="132" t="s">
        <v>360</v>
      </c>
      <c r="D8" s="132" t="s">
        <v>361</v>
      </c>
      <c r="E8" s="133" t="s">
        <v>199</v>
      </c>
      <c r="F8" s="133">
        <v>1.737328052520752</v>
      </c>
      <c r="G8" s="133">
        <v>6.3486330211162567E-2</v>
      </c>
      <c r="H8" s="133">
        <v>6.405143277148366E-2</v>
      </c>
      <c r="I8" s="133">
        <v>2.3406002139483208E-3</v>
      </c>
      <c r="J8" s="133">
        <v>6.134366221255217E-2</v>
      </c>
      <c r="K8" s="133">
        <v>2.2416514773576902E-3</v>
      </c>
      <c r="L8" s="24"/>
      <c r="M8" s="25"/>
    </row>
    <row r="9" spans="1:13">
      <c r="A9" s="131" t="s">
        <v>97</v>
      </c>
      <c r="B9" s="132" t="s">
        <v>351</v>
      </c>
      <c r="C9" s="132" t="s">
        <v>362</v>
      </c>
      <c r="D9" s="132" t="s">
        <v>363</v>
      </c>
      <c r="E9" s="133" t="s">
        <v>199</v>
      </c>
      <c r="F9" s="133">
        <v>8.4639586508274078E-2</v>
      </c>
      <c r="G9" s="133">
        <v>6.5403319895267487E-3</v>
      </c>
      <c r="H9" s="133">
        <v>3.1204738662769832E-3</v>
      </c>
      <c r="I9" s="133">
        <v>2.4112753726766446E-4</v>
      </c>
      <c r="J9" s="133">
        <v>2.9885560168330006E-3</v>
      </c>
      <c r="K9" s="133">
        <v>2.309338847901242E-4</v>
      </c>
      <c r="L9" s="24"/>
      <c r="M9" s="25"/>
    </row>
    <row r="10" spans="1:13">
      <c r="A10" s="131" t="s">
        <v>97</v>
      </c>
      <c r="B10" s="132" t="s">
        <v>351</v>
      </c>
      <c r="C10" s="132" t="s">
        <v>364</v>
      </c>
      <c r="D10" s="132" t="s">
        <v>365</v>
      </c>
      <c r="E10" s="133" t="s">
        <v>190</v>
      </c>
      <c r="F10" s="133">
        <v>4.8220839500427246</v>
      </c>
      <c r="G10" s="133">
        <v>0.17621110379695892</v>
      </c>
      <c r="H10" s="133">
        <v>0.17302310761439441</v>
      </c>
      <c r="I10" s="133">
        <v>6.3227005359046701E-3</v>
      </c>
      <c r="J10" s="133">
        <v>0.1469595356904497</v>
      </c>
      <c r="K10" s="133">
        <v>5.3702719126806726E-3</v>
      </c>
      <c r="L10" s="24"/>
      <c r="M10" s="25"/>
    </row>
    <row r="11" spans="1:13">
      <c r="A11" s="131" t="s">
        <v>97</v>
      </c>
      <c r="B11" s="132" t="s">
        <v>351</v>
      </c>
      <c r="C11" s="132" t="s">
        <v>366</v>
      </c>
      <c r="D11" s="132" t="s">
        <v>367</v>
      </c>
      <c r="E11" s="133" t="s">
        <v>190</v>
      </c>
      <c r="F11" s="133">
        <v>9.1278753280639648</v>
      </c>
      <c r="G11" s="133">
        <v>0.70533579587936401</v>
      </c>
      <c r="H11" s="133">
        <v>0.32752091658719329</v>
      </c>
      <c r="I11" s="133">
        <v>2.5308433569191262E-2</v>
      </c>
      <c r="J11" s="133">
        <v>0.27818435637992284</v>
      </c>
      <c r="K11" s="133">
        <v>2.1496063142444191E-2</v>
      </c>
      <c r="L11" s="24"/>
      <c r="M11" s="25"/>
    </row>
    <row r="12" spans="1:13">
      <c r="A12" s="131" t="s">
        <v>97</v>
      </c>
      <c r="B12" s="132" t="s">
        <v>351</v>
      </c>
      <c r="C12" s="132" t="s">
        <v>368</v>
      </c>
      <c r="D12" s="132" t="s">
        <v>369</v>
      </c>
      <c r="E12" s="133" t="s">
        <v>190</v>
      </c>
      <c r="F12" s="133">
        <v>2.0286310464143753E-2</v>
      </c>
      <c r="G12" s="133">
        <v>3.4486729418858886E-4</v>
      </c>
      <c r="H12" s="133">
        <v>7.2790115537193427E-4</v>
      </c>
      <c r="I12" s="133">
        <v>1.2374320226123091E-5</v>
      </c>
      <c r="J12" s="133">
        <v>6.1825277153386394E-4</v>
      </c>
      <c r="K12" s="133">
        <v>1.0510297612783719E-5</v>
      </c>
      <c r="L12" s="24"/>
      <c r="M12" s="25"/>
    </row>
    <row r="13" spans="1:13">
      <c r="A13" s="131" t="s">
        <v>97</v>
      </c>
      <c r="B13" s="132" t="s">
        <v>351</v>
      </c>
      <c r="C13" s="132" t="s">
        <v>370</v>
      </c>
      <c r="D13" s="132" t="s">
        <v>371</v>
      </c>
      <c r="E13" s="133" t="s">
        <v>372</v>
      </c>
      <c r="F13" s="133">
        <v>7.2847969830036163E-2</v>
      </c>
      <c r="G13" s="133">
        <v>2.8855889104306698E-3</v>
      </c>
      <c r="H13" s="22"/>
      <c r="I13" s="22"/>
      <c r="J13" s="22"/>
      <c r="K13" s="22"/>
      <c r="L13" s="24"/>
      <c r="M13" s="25"/>
    </row>
    <row r="14" spans="1:13">
      <c r="A14" s="131" t="s">
        <v>97</v>
      </c>
      <c r="B14" s="132" t="s">
        <v>351</v>
      </c>
      <c r="C14" s="132" t="s">
        <v>373</v>
      </c>
      <c r="D14" s="132" t="s">
        <v>374</v>
      </c>
      <c r="E14" s="133" t="s">
        <v>375</v>
      </c>
      <c r="F14" s="133">
        <v>165.36030578613281</v>
      </c>
      <c r="G14" s="133">
        <v>9.6753349304199219</v>
      </c>
      <c r="H14" s="133">
        <v>9.1133576771632683</v>
      </c>
      <c r="I14" s="133">
        <v>0.53322825842683397</v>
      </c>
      <c r="J14" s="133">
        <v>6.8010401700692249</v>
      </c>
      <c r="K14" s="133">
        <v>0.39793311464823156</v>
      </c>
      <c r="L14" s="24"/>
      <c r="M14" s="25"/>
    </row>
    <row r="15" spans="1:13">
      <c r="A15" s="131" t="s">
        <v>97</v>
      </c>
      <c r="B15" s="132" t="s">
        <v>351</v>
      </c>
      <c r="C15" s="132" t="s">
        <v>376</v>
      </c>
      <c r="D15" s="132" t="s">
        <v>377</v>
      </c>
      <c r="E15" s="133" t="s">
        <v>378</v>
      </c>
      <c r="F15" s="133">
        <v>35.749050140380859</v>
      </c>
      <c r="G15" s="133">
        <v>1.3917230367660522</v>
      </c>
      <c r="H15" s="133">
        <v>0.5231753442734367</v>
      </c>
      <c r="I15" s="133">
        <v>2.0367399302475428E-2</v>
      </c>
      <c r="J15" s="133">
        <v>0.24974876404324947</v>
      </c>
      <c r="K15" s="133">
        <v>9.7228068146690168E-3</v>
      </c>
      <c r="L15" s="24"/>
      <c r="M15" s="25"/>
    </row>
    <row r="16" spans="1:13">
      <c r="A16" s="131" t="s">
        <v>97</v>
      </c>
      <c r="B16" s="132" t="s">
        <v>351</v>
      </c>
      <c r="C16" s="132" t="s">
        <v>379</v>
      </c>
      <c r="D16" s="132" t="s">
        <v>380</v>
      </c>
      <c r="E16" s="133" t="s">
        <v>268</v>
      </c>
      <c r="F16" s="133">
        <v>13.931699752807617</v>
      </c>
      <c r="G16" s="133">
        <v>101.27269744873047</v>
      </c>
      <c r="H16" s="133">
        <v>0.89272301470752236</v>
      </c>
      <c r="I16" s="133">
        <v>6.4894068475581177</v>
      </c>
      <c r="J16" s="133">
        <v>0.66792324097213673</v>
      </c>
      <c r="K16" s="133">
        <v>4.8552861102475973</v>
      </c>
      <c r="L16" s="24"/>
      <c r="M16" s="25"/>
    </row>
    <row r="17" spans="1:13">
      <c r="A17" s="131" t="s">
        <v>97</v>
      </c>
      <c r="B17" s="132" t="s">
        <v>351</v>
      </c>
      <c r="C17" s="132" t="s">
        <v>381</v>
      </c>
      <c r="D17" s="132" t="s">
        <v>382</v>
      </c>
      <c r="E17" s="133" t="s">
        <v>268</v>
      </c>
      <c r="F17" s="133">
        <v>2.1850869655609131</v>
      </c>
      <c r="G17" s="133">
        <v>41.360580444335938</v>
      </c>
      <c r="H17" s="133">
        <v>0.14001718798889101</v>
      </c>
      <c r="I17" s="133">
        <v>2.6503257118270493</v>
      </c>
      <c r="J17" s="133">
        <v>0.10475895933296253</v>
      </c>
      <c r="K17" s="133">
        <v>1.9829377196635549</v>
      </c>
      <c r="L17" s="24"/>
      <c r="M17" s="25"/>
    </row>
    <row r="18" spans="1:13">
      <c r="A18" s="131" t="s">
        <v>97</v>
      </c>
      <c r="B18" s="132" t="s">
        <v>351</v>
      </c>
      <c r="C18" s="132" t="s">
        <v>383</v>
      </c>
      <c r="D18" s="132" t="s">
        <v>384</v>
      </c>
      <c r="E18" s="133" t="s">
        <v>268</v>
      </c>
      <c r="F18" s="133">
        <v>1.7409240007400513</v>
      </c>
      <c r="G18" s="133">
        <v>12.385519981384277</v>
      </c>
      <c r="H18" s="133">
        <v>0.11155587257069141</v>
      </c>
      <c r="I18" s="133">
        <v>0.79364606851173158</v>
      </c>
      <c r="J18" s="133">
        <v>8.3464589496779623E-2</v>
      </c>
      <c r="K18" s="133">
        <v>0.59379521478879105</v>
      </c>
      <c r="L18" s="24"/>
      <c r="M18" s="25"/>
    </row>
    <row r="19" spans="1:13">
      <c r="A19" s="131" t="s">
        <v>97</v>
      </c>
      <c r="B19" s="132" t="s">
        <v>351</v>
      </c>
      <c r="C19" s="132" t="s">
        <v>385</v>
      </c>
      <c r="D19" s="132" t="s">
        <v>386</v>
      </c>
      <c r="E19" s="133" t="s">
        <v>268</v>
      </c>
      <c r="F19" s="133">
        <v>1.4097340106964111</v>
      </c>
      <c r="G19" s="133">
        <v>10.572999954223633</v>
      </c>
      <c r="H19" s="133">
        <v>9.0333700718105439E-2</v>
      </c>
      <c r="I19" s="133">
        <v>0.67750242691921703</v>
      </c>
      <c r="J19" s="133">
        <v>6.7586448605687119E-2</v>
      </c>
      <c r="K19" s="133">
        <v>0.50689811878842184</v>
      </c>
      <c r="L19" s="24"/>
      <c r="M19" s="25"/>
    </row>
    <row r="20" spans="1:13">
      <c r="A20" s="131" t="s">
        <v>97</v>
      </c>
      <c r="B20" s="132" t="s">
        <v>351</v>
      </c>
      <c r="C20" s="132" t="s">
        <v>387</v>
      </c>
      <c r="D20" s="132" t="s">
        <v>388</v>
      </c>
      <c r="E20" s="133" t="s">
        <v>268</v>
      </c>
      <c r="F20" s="133">
        <v>8.2093563079833984</v>
      </c>
      <c r="G20" s="133">
        <v>155.39140319824219</v>
      </c>
      <c r="H20" s="133">
        <v>0.5260435870787572</v>
      </c>
      <c r="I20" s="133">
        <v>9.9572546339731982</v>
      </c>
      <c r="J20" s="133">
        <v>0.39357867085947712</v>
      </c>
      <c r="K20" s="133">
        <v>7.4498827483316665</v>
      </c>
      <c r="L20" s="24"/>
      <c r="M20" s="25"/>
    </row>
    <row r="21" spans="1:13">
      <c r="A21" s="131" t="s">
        <v>97</v>
      </c>
      <c r="B21" s="132" t="s">
        <v>351</v>
      </c>
      <c r="C21" s="132" t="s">
        <v>389</v>
      </c>
      <c r="D21" s="132" t="s">
        <v>390</v>
      </c>
      <c r="E21" s="133" t="s">
        <v>268</v>
      </c>
      <c r="F21" s="133">
        <v>6.5406370162963867</v>
      </c>
      <c r="G21" s="133">
        <v>46.532291412353516</v>
      </c>
      <c r="H21" s="133">
        <v>0.41911448702582121</v>
      </c>
      <c r="I21" s="133">
        <v>2.9817214128888798</v>
      </c>
      <c r="J21" s="133">
        <v>0.3135757697524747</v>
      </c>
      <c r="K21" s="133">
        <v>2.2308834845321464</v>
      </c>
      <c r="L21" s="24"/>
      <c r="M21" s="25"/>
    </row>
    <row r="22" spans="1:13">
      <c r="A22" s="131" t="s">
        <v>97</v>
      </c>
      <c r="B22" s="132" t="s">
        <v>351</v>
      </c>
      <c r="C22" s="132" t="s">
        <v>391</v>
      </c>
      <c r="D22" s="132" t="s">
        <v>392</v>
      </c>
      <c r="E22" s="133" t="s">
        <v>268</v>
      </c>
      <c r="F22" s="133">
        <v>5.2963590621948242</v>
      </c>
      <c r="G22" s="133">
        <v>39.722690582275391</v>
      </c>
      <c r="H22" s="133">
        <v>0.3393829692621112</v>
      </c>
      <c r="I22" s="133">
        <v>2.5453721166906833</v>
      </c>
      <c r="J22" s="133">
        <v>0.25392173050961708</v>
      </c>
      <c r="K22" s="133">
        <v>1.9044128645178342</v>
      </c>
      <c r="L22" s="24"/>
      <c r="M22" s="25"/>
    </row>
    <row r="23" spans="1:13">
      <c r="A23" s="131" t="s">
        <v>97</v>
      </c>
      <c r="B23" s="132" t="s">
        <v>351</v>
      </c>
      <c r="C23" s="132" t="s">
        <v>393</v>
      </c>
      <c r="D23" s="132" t="s">
        <v>394</v>
      </c>
      <c r="E23" s="133" t="s">
        <v>395</v>
      </c>
      <c r="F23" s="133">
        <v>1.9270529747009277</v>
      </c>
      <c r="G23" s="133">
        <v>1.1146479845046997</v>
      </c>
      <c r="H23" s="133">
        <v>0.12599078765681074</v>
      </c>
      <c r="I23" s="133">
        <v>7.2875722344695165E-2</v>
      </c>
      <c r="J23" s="133">
        <v>9.3882228184956826E-2</v>
      </c>
      <c r="K23" s="133">
        <v>5.4303456003026121E-2</v>
      </c>
      <c r="L23" s="24"/>
      <c r="M23" s="25"/>
    </row>
    <row r="24" spans="1:13">
      <c r="A24" s="131" t="s">
        <v>97</v>
      </c>
      <c r="B24" s="132" t="s">
        <v>351</v>
      </c>
      <c r="C24" s="132" t="s">
        <v>396</v>
      </c>
      <c r="D24" s="132" t="s">
        <v>397</v>
      </c>
      <c r="E24" s="133" t="s">
        <v>268</v>
      </c>
      <c r="F24" s="133">
        <v>1.0546970367431641</v>
      </c>
      <c r="G24" s="133">
        <v>6.8555288314819336</v>
      </c>
      <c r="H24" s="133">
        <v>6.7583448893570888E-2</v>
      </c>
      <c r="I24" s="133">
        <v>0.43929229558809041</v>
      </c>
      <c r="J24" s="133">
        <v>5.0565019023126434E-2</v>
      </c>
      <c r="K24" s="133">
        <v>0.32867253220688686</v>
      </c>
      <c r="L24" s="24"/>
      <c r="M24" s="25"/>
    </row>
    <row r="25" spans="1:13">
      <c r="A25" s="131" t="s">
        <v>97</v>
      </c>
      <c r="B25" s="132" t="s">
        <v>351</v>
      </c>
      <c r="C25" s="132" t="s">
        <v>398</v>
      </c>
      <c r="D25" s="132" t="s">
        <v>399</v>
      </c>
      <c r="E25" s="133" t="s">
        <v>395</v>
      </c>
      <c r="F25" s="133">
        <v>0.18053370714187622</v>
      </c>
      <c r="G25" s="133">
        <v>0.10442449897527695</v>
      </c>
      <c r="H25" s="133">
        <v>1.1803299784708317E-2</v>
      </c>
      <c r="I25" s="133">
        <v>6.8272772203394226E-3</v>
      </c>
      <c r="J25" s="133">
        <v>8.7952468933035991E-3</v>
      </c>
      <c r="K25" s="133">
        <v>5.0873560662846994E-3</v>
      </c>
      <c r="L25" s="24"/>
      <c r="M25" s="25"/>
    </row>
    <row r="26" spans="1:13">
      <c r="A26" s="131" t="s">
        <v>97</v>
      </c>
      <c r="B26" s="132" t="s">
        <v>351</v>
      </c>
      <c r="C26" s="132" t="s">
        <v>400</v>
      </c>
      <c r="D26" s="132" t="s">
        <v>401</v>
      </c>
      <c r="E26" s="133" t="s">
        <v>395</v>
      </c>
      <c r="F26" s="133">
        <v>1.1402130126953125</v>
      </c>
      <c r="G26" s="133">
        <v>38.4251708984375</v>
      </c>
      <c r="H26" s="133">
        <v>7.4547164739112867E-2</v>
      </c>
      <c r="I26" s="133">
        <v>2.5122389528980347</v>
      </c>
      <c r="J26" s="133">
        <v>5.5548933860487947E-2</v>
      </c>
      <c r="K26" s="133">
        <v>1.8719986994093585</v>
      </c>
      <c r="L26" s="24"/>
      <c r="M26" s="25"/>
    </row>
    <row r="27" spans="1:13">
      <c r="A27" s="131" t="s">
        <v>97</v>
      </c>
      <c r="B27" s="132" t="s">
        <v>351</v>
      </c>
      <c r="C27" s="132" t="s">
        <v>402</v>
      </c>
      <c r="D27" s="132" t="s">
        <v>403</v>
      </c>
      <c r="E27" s="133" t="s">
        <v>268</v>
      </c>
      <c r="F27" s="133">
        <v>0.72846919298171997</v>
      </c>
      <c r="G27" s="133">
        <v>24.549409866333008</v>
      </c>
      <c r="H27" s="133">
        <v>4.6679244142419848E-2</v>
      </c>
      <c r="I27" s="133">
        <v>1.5730904034697391</v>
      </c>
      <c r="J27" s="133">
        <v>3.4924776800953662E-2</v>
      </c>
      <c r="K27" s="133">
        <v>1.1769648853199</v>
      </c>
      <c r="L27" s="24"/>
      <c r="M27" s="25"/>
    </row>
    <row r="28" spans="1:13">
      <c r="A28" s="131" t="s">
        <v>97</v>
      </c>
      <c r="B28" s="132" t="s">
        <v>351</v>
      </c>
      <c r="C28" s="132" t="s">
        <v>404</v>
      </c>
      <c r="D28" s="132" t="s">
        <v>405</v>
      </c>
      <c r="E28" s="133" t="s">
        <v>395</v>
      </c>
      <c r="F28" s="133">
        <v>6.0177888721227646E-2</v>
      </c>
      <c r="G28" s="133">
        <v>3.4808158874511719E-2</v>
      </c>
      <c r="H28" s="133">
        <v>3.9344323685175592E-3</v>
      </c>
      <c r="I28" s="133">
        <v>2.2757585863272668E-3</v>
      </c>
      <c r="J28" s="133">
        <v>2.9317482989755584E-3</v>
      </c>
      <c r="K28" s="133">
        <v>1.6957849924506103E-3</v>
      </c>
      <c r="L28" s="24"/>
      <c r="M28" s="25"/>
    </row>
    <row r="29" spans="1:13">
      <c r="A29" s="131" t="s">
        <v>97</v>
      </c>
      <c r="B29" s="132" t="s">
        <v>351</v>
      </c>
      <c r="C29" s="132" t="s">
        <v>406</v>
      </c>
      <c r="D29" s="132" t="s">
        <v>407</v>
      </c>
      <c r="E29" s="133" t="s">
        <v>395</v>
      </c>
      <c r="F29" s="133">
        <v>8.1124391555786133</v>
      </c>
      <c r="G29" s="133">
        <v>58.97119140625</v>
      </c>
      <c r="H29" s="133">
        <v>0.53039154213595374</v>
      </c>
      <c r="I29" s="133">
        <v>3.8555384578812988</v>
      </c>
      <c r="J29" s="133">
        <v>0.39522206910726454</v>
      </c>
      <c r="K29" s="133">
        <v>2.8729603807594084</v>
      </c>
      <c r="L29" s="24"/>
      <c r="M29" s="25"/>
    </row>
    <row r="30" spans="1:13">
      <c r="A30" s="131" t="s">
        <v>97</v>
      </c>
      <c r="B30" s="132" t="s">
        <v>351</v>
      </c>
      <c r="C30" s="132" t="s">
        <v>408</v>
      </c>
      <c r="D30" s="132" t="s">
        <v>409</v>
      </c>
      <c r="E30" s="133" t="s">
        <v>268</v>
      </c>
      <c r="F30" s="133">
        <v>1.9843850135803223</v>
      </c>
      <c r="G30" s="133">
        <v>10.216329574584961</v>
      </c>
      <c r="H30" s="133">
        <v>0.12715649942906976</v>
      </c>
      <c r="I30" s="133">
        <v>0.65464750883904932</v>
      </c>
      <c r="J30" s="133">
        <v>9.513676673515728E-2</v>
      </c>
      <c r="K30" s="133">
        <v>0.48979837933423109</v>
      </c>
      <c r="L30" s="24"/>
      <c r="M30" s="25"/>
    </row>
    <row r="31" spans="1:13">
      <c r="A31" s="131" t="s">
        <v>97</v>
      </c>
      <c r="B31" s="132" t="s">
        <v>177</v>
      </c>
      <c r="C31" s="132" t="s">
        <v>178</v>
      </c>
      <c r="D31" s="132" t="s">
        <v>179</v>
      </c>
      <c r="E31" s="133" t="s">
        <v>180</v>
      </c>
      <c r="F31" s="22"/>
      <c r="G31" s="133">
        <v>98.133232116699219</v>
      </c>
      <c r="H31" s="22"/>
      <c r="I31" s="22"/>
      <c r="J31" s="22"/>
      <c r="K31" s="22"/>
      <c r="L31" s="24"/>
      <c r="M31" s="25"/>
    </row>
    <row r="32" spans="1:13">
      <c r="A32" s="131" t="s">
        <v>97</v>
      </c>
      <c r="B32" s="132" t="s">
        <v>177</v>
      </c>
      <c r="C32" s="132" t="s">
        <v>181</v>
      </c>
      <c r="D32" s="132" t="s">
        <v>182</v>
      </c>
      <c r="E32" s="133" t="s">
        <v>183</v>
      </c>
      <c r="F32" s="133">
        <v>19.851749420166016</v>
      </c>
      <c r="G32" s="133">
        <v>79.69122314453125</v>
      </c>
      <c r="H32" s="133">
        <v>0.53844631687799915</v>
      </c>
      <c r="I32" s="133">
        <v>2.1614944195339723</v>
      </c>
      <c r="J32" s="133">
        <v>0.42903088420310298</v>
      </c>
      <c r="K32" s="133">
        <v>1.7222661441713436</v>
      </c>
      <c r="L32" s="24"/>
      <c r="M32" s="25"/>
    </row>
    <row r="33" spans="1:13">
      <c r="A33" s="131" t="s">
        <v>97</v>
      </c>
      <c r="B33" s="132" t="s">
        <v>177</v>
      </c>
      <c r="C33" s="132" t="s">
        <v>184</v>
      </c>
      <c r="D33" s="132" t="s">
        <v>185</v>
      </c>
      <c r="E33" s="133" t="s">
        <v>183</v>
      </c>
      <c r="F33" s="133">
        <v>218.8114013671875</v>
      </c>
      <c r="G33" s="133">
        <v>304.83309936523438</v>
      </c>
      <c r="H33" s="133">
        <v>5.9349022931647708</v>
      </c>
      <c r="I33" s="133">
        <v>8.2681005155636775</v>
      </c>
      <c r="J33" s="133">
        <v>4.7288955252941847</v>
      </c>
      <c r="K33" s="133">
        <v>6.587974257935457</v>
      </c>
      <c r="L33" s="24"/>
      <c r="M33" s="25"/>
    </row>
    <row r="34" spans="1:13">
      <c r="A34" s="131" t="s">
        <v>97</v>
      </c>
      <c r="B34" s="132" t="s">
        <v>177</v>
      </c>
      <c r="C34" s="132" t="s">
        <v>186</v>
      </c>
      <c r="D34" s="132" t="s">
        <v>187</v>
      </c>
      <c r="E34" s="133" t="s">
        <v>183</v>
      </c>
      <c r="F34" s="133">
        <v>661.48162841796875</v>
      </c>
      <c r="G34" s="133">
        <v>507.377197265625</v>
      </c>
      <c r="H34" s="133">
        <v>17.941610029708805</v>
      </c>
      <c r="I34" s="133">
        <v>13.761778740670461</v>
      </c>
      <c r="J34" s="133">
        <v>14.29577020733401</v>
      </c>
      <c r="K34" s="133">
        <v>10.965305019729737</v>
      </c>
      <c r="L34" s="24"/>
      <c r="M34" s="25"/>
    </row>
    <row r="35" spans="1:13">
      <c r="A35" s="131" t="s">
        <v>97</v>
      </c>
      <c r="B35" s="132" t="s">
        <v>177</v>
      </c>
      <c r="C35" s="132" t="s">
        <v>188</v>
      </c>
      <c r="D35" s="132" t="s">
        <v>189</v>
      </c>
      <c r="E35" s="133" t="s">
        <v>190</v>
      </c>
      <c r="F35" s="133">
        <v>34.976341247558594</v>
      </c>
      <c r="G35" s="133">
        <v>26.364080429077148</v>
      </c>
      <c r="H35" s="133">
        <v>1.254999978915857</v>
      </c>
      <c r="I35" s="133">
        <v>0.94598003114283147</v>
      </c>
      <c r="J35" s="133">
        <v>1.065951344510788</v>
      </c>
      <c r="K35" s="133">
        <v>0.80348103826116934</v>
      </c>
      <c r="L35" s="24"/>
      <c r="M35" s="25"/>
    </row>
    <row r="36" spans="1:13">
      <c r="A36" s="131" t="s">
        <v>97</v>
      </c>
      <c r="B36" s="132" t="s">
        <v>177</v>
      </c>
      <c r="C36" s="132" t="s">
        <v>191</v>
      </c>
      <c r="D36" s="132" t="s">
        <v>192</v>
      </c>
      <c r="E36" s="133" t="s">
        <v>193</v>
      </c>
      <c r="F36" s="133">
        <v>0.41574829816818237</v>
      </c>
      <c r="G36" s="133">
        <v>0.18119929730892181</v>
      </c>
      <c r="H36" s="133">
        <v>2.7563961044044107E-2</v>
      </c>
      <c r="I36" s="133">
        <v>1.2013447545636945E-2</v>
      </c>
      <c r="J36" s="133">
        <v>2.0540454748650371E-2</v>
      </c>
      <c r="K36" s="133">
        <v>8.9523300113558846E-3</v>
      </c>
      <c r="L36" s="24"/>
      <c r="M36" s="25"/>
    </row>
    <row r="37" spans="1:13">
      <c r="A37" s="131" t="s">
        <v>97</v>
      </c>
      <c r="B37" s="132" t="s">
        <v>177</v>
      </c>
      <c r="C37" s="132" t="s">
        <v>194</v>
      </c>
      <c r="D37" s="132" t="s">
        <v>195</v>
      </c>
      <c r="E37" s="133" t="s">
        <v>196</v>
      </c>
      <c r="F37" s="133">
        <v>1.0487450361251831</v>
      </c>
      <c r="G37" s="133">
        <v>0.446748286485672</v>
      </c>
      <c r="H37" s="133">
        <v>5.2872090233850644E-2</v>
      </c>
      <c r="I37" s="133">
        <v>2.2522648404763611E-2</v>
      </c>
      <c r="J37" s="133">
        <v>2.7431697751077677E-2</v>
      </c>
      <c r="K37" s="133">
        <v>1.1685455991253906E-2</v>
      </c>
      <c r="L37" s="24"/>
      <c r="M37" s="25"/>
    </row>
    <row r="38" spans="1:13">
      <c r="A38" s="131" t="s">
        <v>97</v>
      </c>
      <c r="B38" s="132" t="s">
        <v>177</v>
      </c>
      <c r="C38" s="132" t="s">
        <v>197</v>
      </c>
      <c r="D38" s="132" t="s">
        <v>198</v>
      </c>
      <c r="E38" s="133" t="s">
        <v>199</v>
      </c>
      <c r="F38" s="133">
        <v>5.1574550569057465E-2</v>
      </c>
      <c r="G38" s="133">
        <v>1.5359650366008282E-2</v>
      </c>
      <c r="H38" s="133">
        <v>1.9014393129152618E-3</v>
      </c>
      <c r="I38" s="133">
        <v>5.6627624897003881E-4</v>
      </c>
      <c r="J38" s="133">
        <v>1.8210560776256508E-3</v>
      </c>
      <c r="K38" s="133">
        <v>5.4233695379995648E-4</v>
      </c>
      <c r="L38" s="24"/>
      <c r="M38" s="25"/>
    </row>
    <row r="39" spans="1:13">
      <c r="A39" s="131" t="s">
        <v>97</v>
      </c>
      <c r="B39" s="132" t="s">
        <v>177</v>
      </c>
      <c r="C39" s="132" t="s">
        <v>200</v>
      </c>
      <c r="D39" s="132" t="s">
        <v>201</v>
      </c>
      <c r="E39" s="133" t="s">
        <v>199</v>
      </c>
      <c r="F39" s="133">
        <v>22.46405029296875</v>
      </c>
      <c r="G39" s="133">
        <v>15.273240089416504</v>
      </c>
      <c r="H39" s="133">
        <v>0.82819972027023314</v>
      </c>
      <c r="I39" s="133">
        <v>0.56309049368688824</v>
      </c>
      <c r="J39" s="133">
        <v>0.79318762573264689</v>
      </c>
      <c r="K39" s="133">
        <v>0.53928587613431445</v>
      </c>
      <c r="L39" s="24"/>
      <c r="M39" s="25"/>
    </row>
    <row r="40" spans="1:13">
      <c r="A40" s="131" t="s">
        <v>97</v>
      </c>
      <c r="B40" s="132" t="s">
        <v>177</v>
      </c>
      <c r="C40" s="132" t="s">
        <v>202</v>
      </c>
      <c r="D40" s="132" t="s">
        <v>203</v>
      </c>
      <c r="E40" s="133" t="s">
        <v>199</v>
      </c>
      <c r="F40" s="133">
        <v>3.6039330959320068</v>
      </c>
      <c r="G40" s="133">
        <v>2.2862188816070557</v>
      </c>
      <c r="H40" s="133">
        <v>0.13286902152537286</v>
      </c>
      <c r="I40" s="133">
        <v>8.4287820474482189E-2</v>
      </c>
      <c r="J40" s="133">
        <v>0.12725199144325083</v>
      </c>
      <c r="K40" s="133">
        <v>8.0724557813808065E-2</v>
      </c>
      <c r="L40" s="24"/>
      <c r="M40" s="25"/>
    </row>
    <row r="41" spans="1:13">
      <c r="A41" s="131" t="s">
        <v>97</v>
      </c>
      <c r="B41" s="132" t="s">
        <v>177</v>
      </c>
      <c r="C41" s="132" t="s">
        <v>204</v>
      </c>
      <c r="D41" s="132" t="s">
        <v>205</v>
      </c>
      <c r="E41" s="133" t="s">
        <v>206</v>
      </c>
      <c r="F41" s="133">
        <v>6.9730057716369629</v>
      </c>
      <c r="G41" s="133">
        <v>8.0309333801269531</v>
      </c>
      <c r="H41" s="133">
        <v>0.15822096026660598</v>
      </c>
      <c r="I41" s="133">
        <v>0.18222586254113043</v>
      </c>
      <c r="J41" s="133">
        <v>0.10724882922334139</v>
      </c>
      <c r="K41" s="133">
        <v>0.1235203627813819</v>
      </c>
      <c r="L41" s="24"/>
      <c r="M41" s="25"/>
    </row>
    <row r="42" spans="1:13">
      <c r="A42" s="131" t="s">
        <v>97</v>
      </c>
      <c r="B42" s="132" t="s">
        <v>177</v>
      </c>
      <c r="C42" s="132" t="s">
        <v>207</v>
      </c>
      <c r="D42" s="132" t="s">
        <v>208</v>
      </c>
      <c r="E42" s="133" t="s">
        <v>199</v>
      </c>
      <c r="F42" s="133">
        <v>4.9579648971557617</v>
      </c>
      <c r="G42" s="133">
        <v>1.6903840303421021</v>
      </c>
      <c r="H42" s="133">
        <v>0.18278917147097348</v>
      </c>
      <c r="I42" s="133">
        <v>6.2320710772126017E-2</v>
      </c>
      <c r="J42" s="133">
        <v>0.1750617699815108</v>
      </c>
      <c r="K42" s="133">
        <v>5.9686106384079021E-2</v>
      </c>
      <c r="L42" s="24"/>
      <c r="M42" s="25"/>
    </row>
    <row r="43" spans="1:13">
      <c r="A43" s="131" t="s">
        <v>97</v>
      </c>
      <c r="B43" s="132" t="s">
        <v>177</v>
      </c>
      <c r="C43" s="132" t="s">
        <v>209</v>
      </c>
      <c r="D43" s="132" t="s">
        <v>210</v>
      </c>
      <c r="E43" s="133" t="s">
        <v>180</v>
      </c>
      <c r="F43" s="22"/>
      <c r="G43" s="133">
        <v>20.568290710449219</v>
      </c>
      <c r="H43" s="22"/>
      <c r="I43" s="22"/>
      <c r="J43" s="22"/>
      <c r="K43" s="22"/>
      <c r="L43" s="24"/>
      <c r="M43" s="25"/>
    </row>
    <row r="44" spans="1:13">
      <c r="A44" s="131" t="s">
        <v>97</v>
      </c>
      <c r="B44" s="132" t="s">
        <v>177</v>
      </c>
      <c r="C44" s="132" t="s">
        <v>211</v>
      </c>
      <c r="D44" s="132" t="s">
        <v>212</v>
      </c>
      <c r="E44" s="133" t="s">
        <v>183</v>
      </c>
      <c r="F44" s="133">
        <v>1.7497609853744507</v>
      </c>
      <c r="G44" s="133">
        <v>0.95205432176589966</v>
      </c>
      <c r="H44" s="133">
        <v>4.7459412168210438E-2</v>
      </c>
      <c r="I44" s="133">
        <v>2.58229202964795E-2</v>
      </c>
      <c r="J44" s="133">
        <v>3.7815382755975534E-2</v>
      </c>
      <c r="K44" s="133">
        <v>2.0575552251414303E-2</v>
      </c>
      <c r="L44" s="24"/>
      <c r="M44" s="25"/>
    </row>
    <row r="45" spans="1:13">
      <c r="A45" s="131" t="s">
        <v>97</v>
      </c>
      <c r="B45" s="132" t="s">
        <v>177</v>
      </c>
      <c r="C45" s="132" t="s">
        <v>213</v>
      </c>
      <c r="D45" s="132" t="s">
        <v>214</v>
      </c>
      <c r="E45" s="133" t="s">
        <v>183</v>
      </c>
      <c r="F45" s="133">
        <v>179.82130432128906</v>
      </c>
      <c r="G45" s="133">
        <v>28.071199417114258</v>
      </c>
      <c r="H45" s="133">
        <v>4.8773595192390964</v>
      </c>
      <c r="I45" s="133">
        <v>0.76138548883449519</v>
      </c>
      <c r="J45" s="133">
        <v>3.8862516123212645</v>
      </c>
      <c r="K45" s="133">
        <v>0.60666751587807632</v>
      </c>
      <c r="L45" s="24"/>
      <c r="M45" s="25"/>
    </row>
    <row r="46" spans="1:13">
      <c r="A46" s="131" t="s">
        <v>97</v>
      </c>
      <c r="B46" s="132" t="s">
        <v>177</v>
      </c>
      <c r="C46" s="132" t="s">
        <v>215</v>
      </c>
      <c r="D46" s="132" t="s">
        <v>216</v>
      </c>
      <c r="E46" s="133" t="s">
        <v>190</v>
      </c>
      <c r="F46" s="133">
        <v>14.501319885253906</v>
      </c>
      <c r="G46" s="133">
        <v>2.0377058982849121</v>
      </c>
      <c r="H46" s="133">
        <v>0.52032761292652596</v>
      </c>
      <c r="I46" s="133">
        <v>7.3115733898061364E-2</v>
      </c>
      <c r="J46" s="133">
        <v>0.44194735291091669</v>
      </c>
      <c r="K46" s="133">
        <v>6.2101845548124077E-2</v>
      </c>
      <c r="L46" s="24"/>
      <c r="M46" s="25"/>
    </row>
    <row r="47" spans="1:13">
      <c r="A47" s="131" t="s">
        <v>97</v>
      </c>
      <c r="B47" s="132" t="s">
        <v>177</v>
      </c>
      <c r="C47" s="132" t="s">
        <v>217</v>
      </c>
      <c r="D47" s="132" t="s">
        <v>218</v>
      </c>
      <c r="E47" s="133" t="s">
        <v>219</v>
      </c>
      <c r="F47" s="133">
        <v>2.5914731025695801</v>
      </c>
      <c r="G47" s="133">
        <v>0.1103798970580101</v>
      </c>
      <c r="H47" s="22"/>
      <c r="I47" s="22"/>
      <c r="J47" s="22"/>
      <c r="K47" s="22"/>
      <c r="L47" s="24"/>
      <c r="M47" s="25"/>
    </row>
    <row r="48" spans="1:13">
      <c r="A48" s="131" t="s">
        <v>97</v>
      </c>
      <c r="B48" s="132" t="s">
        <v>177</v>
      </c>
      <c r="C48" s="132" t="s">
        <v>220</v>
      </c>
      <c r="D48" s="132" t="s">
        <v>221</v>
      </c>
      <c r="E48" s="133" t="s">
        <v>193</v>
      </c>
      <c r="F48" s="133">
        <v>12.221360206604004</v>
      </c>
      <c r="G48" s="133">
        <v>0.76582628488540649</v>
      </c>
      <c r="H48" s="133">
        <v>0.81027173923341045</v>
      </c>
      <c r="I48" s="133">
        <v>5.0774004310047909E-2</v>
      </c>
      <c r="J48" s="133">
        <v>0.60380835567282576</v>
      </c>
      <c r="K48" s="133">
        <v>3.7836402985472486E-2</v>
      </c>
      <c r="L48" s="24"/>
      <c r="M48" s="25"/>
    </row>
    <row r="49" spans="1:13">
      <c r="A49" s="131" t="s">
        <v>97</v>
      </c>
      <c r="B49" s="132" t="s">
        <v>177</v>
      </c>
      <c r="C49" s="132" t="s">
        <v>222</v>
      </c>
      <c r="D49" s="132" t="s">
        <v>223</v>
      </c>
      <c r="E49" s="133" t="s">
        <v>196</v>
      </c>
      <c r="F49" s="133">
        <v>50.350971221923828</v>
      </c>
      <c r="G49" s="133">
        <v>4.9067702293395996</v>
      </c>
      <c r="H49" s="133">
        <v>2.5384254533814126</v>
      </c>
      <c r="I49" s="133">
        <v>0.24737299284956846</v>
      </c>
      <c r="J49" s="133">
        <v>1.3170146951409807</v>
      </c>
      <c r="K49" s="133">
        <v>0.12834486288730657</v>
      </c>
      <c r="L49" s="24"/>
      <c r="M49" s="25"/>
    </row>
    <row r="50" spans="1:13">
      <c r="A50" s="131" t="s">
        <v>97</v>
      </c>
      <c r="B50" s="132" t="s">
        <v>177</v>
      </c>
      <c r="C50" s="132" t="s">
        <v>224</v>
      </c>
      <c r="D50" s="132" t="s">
        <v>225</v>
      </c>
      <c r="E50" s="133" t="s">
        <v>199</v>
      </c>
      <c r="F50" s="133">
        <v>9.3189363479614258</v>
      </c>
      <c r="G50" s="133">
        <v>0.53171747922897339</v>
      </c>
      <c r="H50" s="133">
        <v>0.34356851840798619</v>
      </c>
      <c r="I50" s="133">
        <v>1.9603244375662059E-2</v>
      </c>
      <c r="J50" s="133">
        <v>0.32904417946868553</v>
      </c>
      <c r="K50" s="133">
        <v>1.8774518370900627E-2</v>
      </c>
      <c r="L50" s="24"/>
      <c r="M50" s="25"/>
    </row>
    <row r="51" spans="1:13">
      <c r="A51" s="131" t="s">
        <v>97</v>
      </c>
      <c r="B51" s="132" t="s">
        <v>177</v>
      </c>
      <c r="C51" s="132" t="s">
        <v>226</v>
      </c>
      <c r="D51" s="132" t="s">
        <v>227</v>
      </c>
      <c r="E51" s="133" t="s">
        <v>199</v>
      </c>
      <c r="F51" s="133">
        <v>261.6304931640625</v>
      </c>
      <c r="G51" s="133">
        <v>21.236860275268555</v>
      </c>
      <c r="H51" s="133">
        <v>9.6457361173403928</v>
      </c>
      <c r="I51" s="133">
        <v>0.78295594561149118</v>
      </c>
      <c r="J51" s="133">
        <v>9.2379631894351064</v>
      </c>
      <c r="K51" s="133">
        <v>0.74985652899061839</v>
      </c>
      <c r="L51" s="24"/>
      <c r="M51" s="25"/>
    </row>
    <row r="52" spans="1:13">
      <c r="A52" s="131" t="s">
        <v>97</v>
      </c>
      <c r="B52" s="132" t="s">
        <v>177</v>
      </c>
      <c r="C52" s="132" t="s">
        <v>228</v>
      </c>
      <c r="D52" s="132" t="s">
        <v>229</v>
      </c>
      <c r="E52" s="133" t="s">
        <v>199</v>
      </c>
      <c r="F52" s="133">
        <v>35.139839172363281</v>
      </c>
      <c r="G52" s="133">
        <v>2.5302670001983643</v>
      </c>
      <c r="H52" s="133">
        <v>1.2955279476916697</v>
      </c>
      <c r="I52" s="133">
        <v>9.3285333430240758E-2</v>
      </c>
      <c r="J52" s="133">
        <v>1.2407595797841489</v>
      </c>
      <c r="K52" s="133">
        <v>8.9341701437749679E-2</v>
      </c>
      <c r="L52" s="24"/>
      <c r="M52" s="25"/>
    </row>
    <row r="53" spans="1:13">
      <c r="A53" s="131" t="s">
        <v>97</v>
      </c>
      <c r="B53" s="132" t="s">
        <v>177</v>
      </c>
      <c r="C53" s="132" t="s">
        <v>230</v>
      </c>
      <c r="D53" s="132" t="s">
        <v>231</v>
      </c>
      <c r="E53" s="133" t="s">
        <v>206</v>
      </c>
      <c r="F53" s="133">
        <v>7.77252197265625</v>
      </c>
      <c r="G53" s="133">
        <v>0.7611469030380249</v>
      </c>
      <c r="H53" s="133">
        <v>0.17636237950772093</v>
      </c>
      <c r="I53" s="133">
        <v>1.7270800834911382E-2</v>
      </c>
      <c r="J53" s="133">
        <v>0.11954584708229582</v>
      </c>
      <c r="K53" s="133">
        <v>1.1706876043304436E-2</v>
      </c>
      <c r="L53" s="24"/>
      <c r="M53" s="25"/>
    </row>
    <row r="54" spans="1:13">
      <c r="A54" s="131" t="s">
        <v>97</v>
      </c>
      <c r="B54" s="132" t="s">
        <v>177</v>
      </c>
      <c r="C54" s="132" t="s">
        <v>232</v>
      </c>
      <c r="D54" s="132" t="s">
        <v>233</v>
      </c>
      <c r="E54" s="133" t="s">
        <v>199</v>
      </c>
      <c r="F54" s="133">
        <v>897.88580322265625</v>
      </c>
      <c r="G54" s="133">
        <v>35.335899353027344</v>
      </c>
      <c r="H54" s="133">
        <v>33.10305850305069</v>
      </c>
      <c r="I54" s="133">
        <v>1.302756251789303</v>
      </c>
      <c r="J54" s="133">
        <v>31.703628648843676</v>
      </c>
      <c r="K54" s="133">
        <v>1.2476823077505439</v>
      </c>
      <c r="L54" s="24"/>
      <c r="M54" s="25"/>
    </row>
    <row r="55" spans="1:13">
      <c r="A55" s="131" t="s">
        <v>97</v>
      </c>
      <c r="B55" s="132" t="s">
        <v>177</v>
      </c>
      <c r="C55" s="132" t="s">
        <v>234</v>
      </c>
      <c r="D55" s="132" t="s">
        <v>235</v>
      </c>
      <c r="E55" s="133" t="s">
        <v>199</v>
      </c>
      <c r="F55" s="133">
        <v>1142.406982421875</v>
      </c>
      <c r="G55" s="133">
        <v>43.028438568115234</v>
      </c>
      <c r="H55" s="133">
        <v>42.118012154411012</v>
      </c>
      <c r="I55" s="133">
        <v>1.5863631144438839</v>
      </c>
      <c r="J55" s="133">
        <v>40.3374756640047</v>
      </c>
      <c r="K55" s="133">
        <v>1.5192997069414926</v>
      </c>
      <c r="L55" s="24"/>
      <c r="M55" s="25"/>
    </row>
    <row r="56" spans="1:13">
      <c r="A56" s="131" t="s">
        <v>97</v>
      </c>
      <c r="B56" s="132" t="s">
        <v>177</v>
      </c>
      <c r="C56" s="132" t="s">
        <v>236</v>
      </c>
      <c r="D56" s="132" t="s">
        <v>237</v>
      </c>
      <c r="E56" s="133" t="s">
        <v>199</v>
      </c>
      <c r="F56" s="133">
        <v>0.15654380619525909</v>
      </c>
      <c r="G56" s="133">
        <v>0.12984639406204224</v>
      </c>
      <c r="H56" s="133">
        <v>5.7714229985289653E-3</v>
      </c>
      <c r="I56" s="133">
        <v>4.7871486146886643E-3</v>
      </c>
      <c r="J56" s="133">
        <v>5.5274364301986078E-3</v>
      </c>
      <c r="K56" s="133">
        <v>4.5847721881326813E-3</v>
      </c>
      <c r="L56" s="24"/>
      <c r="M56" s="25"/>
    </row>
    <row r="57" spans="1:13">
      <c r="A57" s="131" t="s">
        <v>97</v>
      </c>
      <c r="B57" s="132" t="s">
        <v>177</v>
      </c>
      <c r="C57" s="132" t="s">
        <v>238</v>
      </c>
      <c r="D57" s="132" t="s">
        <v>239</v>
      </c>
      <c r="E57" s="133" t="s">
        <v>199</v>
      </c>
      <c r="F57" s="133">
        <v>7.1477256715297699E-2</v>
      </c>
      <c r="G57" s="133">
        <v>4.382970929145813E-2</v>
      </c>
      <c r="H57" s="133">
        <v>2.6352079542762601E-3</v>
      </c>
      <c r="I57" s="133">
        <v>1.6159041891957075E-3</v>
      </c>
      <c r="J57" s="133">
        <v>2.5238046927643933E-3</v>
      </c>
      <c r="K57" s="133">
        <v>1.5475919344930115E-3</v>
      </c>
      <c r="L57" s="24"/>
      <c r="M57" s="25"/>
    </row>
    <row r="58" spans="1:13">
      <c r="A58" s="131" t="s">
        <v>97</v>
      </c>
      <c r="B58" s="132" t="s">
        <v>177</v>
      </c>
      <c r="C58" s="132" t="s">
        <v>240</v>
      </c>
      <c r="D58" s="132" t="s">
        <v>241</v>
      </c>
      <c r="E58" s="133" t="s">
        <v>180</v>
      </c>
      <c r="F58" s="22"/>
      <c r="G58" s="133">
        <v>9.0978920459747314E-2</v>
      </c>
      <c r="H58" s="22"/>
      <c r="I58" s="22"/>
      <c r="J58" s="22"/>
      <c r="K58" s="22"/>
      <c r="L58" s="24"/>
      <c r="M58" s="25"/>
    </row>
    <row r="59" spans="1:13">
      <c r="A59" s="131" t="s">
        <v>97</v>
      </c>
      <c r="B59" s="132" t="s">
        <v>177</v>
      </c>
      <c r="C59" s="132" t="s">
        <v>242</v>
      </c>
      <c r="D59" s="132" t="s">
        <v>243</v>
      </c>
      <c r="E59" s="133" t="s">
        <v>183</v>
      </c>
      <c r="F59" s="133">
        <v>4.8977889120578766E-2</v>
      </c>
      <c r="G59" s="133">
        <v>0.10289759933948517</v>
      </c>
      <c r="H59" s="133">
        <v>1.3284453398673879E-3</v>
      </c>
      <c r="I59" s="133">
        <v>2.7909295149399728E-3</v>
      </c>
      <c r="J59" s="133">
        <v>1.0584974971756277E-3</v>
      </c>
      <c r="K59" s="133">
        <v>2.2237963563125998E-3</v>
      </c>
      <c r="L59" s="24"/>
      <c r="M59" s="25"/>
    </row>
    <row r="60" spans="1:13">
      <c r="A60" s="131" t="s">
        <v>97</v>
      </c>
      <c r="B60" s="132" t="s">
        <v>177</v>
      </c>
      <c r="C60" s="132" t="s">
        <v>244</v>
      </c>
      <c r="D60" s="132" t="s">
        <v>245</v>
      </c>
      <c r="E60" s="133" t="s">
        <v>183</v>
      </c>
      <c r="F60" s="133">
        <v>0.33257949352264404</v>
      </c>
      <c r="G60" s="133">
        <v>0.43670439720153809</v>
      </c>
      <c r="H60" s="133">
        <v>9.0206761916159853E-3</v>
      </c>
      <c r="I60" s="133">
        <v>1.1844894334538126E-2</v>
      </c>
      <c r="J60" s="133">
        <v>7.1876221663816908E-3</v>
      </c>
      <c r="K60" s="133">
        <v>9.4379427072776405E-3</v>
      </c>
      <c r="L60" s="24"/>
      <c r="M60" s="25"/>
    </row>
    <row r="61" spans="1:13">
      <c r="A61" s="131" t="s">
        <v>97</v>
      </c>
      <c r="B61" s="132" t="s">
        <v>177</v>
      </c>
      <c r="C61" s="132" t="s">
        <v>246</v>
      </c>
      <c r="D61" s="132" t="s">
        <v>247</v>
      </c>
      <c r="E61" s="133" t="s">
        <v>190</v>
      </c>
      <c r="F61" s="133">
        <v>2.1275030449032784E-2</v>
      </c>
      <c r="G61" s="133">
        <v>3.3107779920101166E-2</v>
      </c>
      <c r="H61" s="133">
        <v>7.6337780947382747E-4</v>
      </c>
      <c r="I61" s="133">
        <v>1.1879533884802222E-3</v>
      </c>
      <c r="J61" s="133">
        <v>6.4838535143344703E-4</v>
      </c>
      <c r="K61" s="133">
        <v>1.0090044087176357E-3</v>
      </c>
      <c r="L61" s="24"/>
      <c r="M61" s="25"/>
    </row>
    <row r="62" spans="1:13">
      <c r="A62" s="131" t="s">
        <v>97</v>
      </c>
      <c r="B62" s="132" t="s">
        <v>248</v>
      </c>
      <c r="C62" s="132" t="s">
        <v>249</v>
      </c>
      <c r="D62" s="132" t="s">
        <v>250</v>
      </c>
      <c r="E62" s="133" t="s">
        <v>251</v>
      </c>
      <c r="F62" s="133">
        <v>0.27448290586471558</v>
      </c>
      <c r="G62" s="133">
        <v>17.606960296630859</v>
      </c>
      <c r="H62" s="133">
        <v>1.097272864484787E-3</v>
      </c>
      <c r="I62" s="133">
        <v>7.0385584481811522E-2</v>
      </c>
      <c r="J62" s="133">
        <v>3.7596570865943785E-4</v>
      </c>
      <c r="K62" s="133">
        <v>2.4116668702582219E-2</v>
      </c>
      <c r="L62" s="24"/>
      <c r="M62" s="25"/>
    </row>
    <row r="63" spans="1:13">
      <c r="A63" s="131" t="s">
        <v>97</v>
      </c>
      <c r="B63" s="132" t="s">
        <v>248</v>
      </c>
      <c r="C63" s="132" t="s">
        <v>252</v>
      </c>
      <c r="D63" s="132" t="s">
        <v>253</v>
      </c>
      <c r="E63" s="133" t="s">
        <v>206</v>
      </c>
      <c r="F63" s="133">
        <v>6.6340737044811249E-2</v>
      </c>
      <c r="G63" s="133">
        <v>0.40761879086494446</v>
      </c>
      <c r="H63" s="133">
        <v>1.5053042351864153E-3</v>
      </c>
      <c r="I63" s="133">
        <v>9.249072584407738E-3</v>
      </c>
      <c r="J63" s="133">
        <v>1.0203585958310874E-3</v>
      </c>
      <c r="K63" s="133">
        <v>6.2694108568673319E-3</v>
      </c>
      <c r="L63" s="24"/>
      <c r="M63" s="25"/>
    </row>
    <row r="64" spans="1:13">
      <c r="A64" s="131" t="s">
        <v>97</v>
      </c>
      <c r="B64" s="132" t="s">
        <v>248</v>
      </c>
      <c r="C64" s="132" t="s">
        <v>254</v>
      </c>
      <c r="D64" s="132" t="s">
        <v>255</v>
      </c>
      <c r="E64" s="133" t="s">
        <v>190</v>
      </c>
      <c r="F64" s="133">
        <v>0.66060847043991089</v>
      </c>
      <c r="G64" s="133">
        <v>25.689060211181641</v>
      </c>
      <c r="H64" s="133">
        <v>2.3703554657295515E-2</v>
      </c>
      <c r="I64" s="133">
        <v>0.9217593628565004</v>
      </c>
      <c r="J64" s="133">
        <v>2.013293735546999E-2</v>
      </c>
      <c r="K64" s="133">
        <v>0.78290888339383014</v>
      </c>
      <c r="L64" s="24"/>
      <c r="M64" s="25"/>
    </row>
    <row r="65" spans="1:13">
      <c r="A65" s="131" t="s">
        <v>97</v>
      </c>
      <c r="B65" s="132" t="s">
        <v>248</v>
      </c>
      <c r="C65" s="132" t="s">
        <v>256</v>
      </c>
      <c r="D65" s="132" t="s">
        <v>257</v>
      </c>
      <c r="E65" s="133" t="s">
        <v>199</v>
      </c>
      <c r="F65" s="133">
        <v>1.0486330138519406E-3</v>
      </c>
      <c r="G65" s="133">
        <v>2.4725660681724548E-2</v>
      </c>
      <c r="H65" s="133">
        <v>3.8660773877012839E-5</v>
      </c>
      <c r="I65" s="133">
        <v>9.1158028018262249E-4</v>
      </c>
      <c r="J65" s="133">
        <v>3.7026391931753844E-5</v>
      </c>
      <c r="K65" s="133">
        <v>8.7304327737134475E-4</v>
      </c>
      <c r="L65" s="24"/>
      <c r="M65" s="25"/>
    </row>
    <row r="66" spans="1:13">
      <c r="A66" s="131" t="s">
        <v>97</v>
      </c>
      <c r="B66" s="132" t="s">
        <v>248</v>
      </c>
      <c r="C66" s="132" t="s">
        <v>258</v>
      </c>
      <c r="D66" s="132" t="s">
        <v>259</v>
      </c>
      <c r="E66" s="133" t="s">
        <v>260</v>
      </c>
      <c r="F66" s="133">
        <v>0.18064980208873749</v>
      </c>
      <c r="G66" s="133">
        <v>5.9406042098999023</v>
      </c>
      <c r="H66" s="133">
        <v>6.0317318681487372E-3</v>
      </c>
      <c r="I66" s="133">
        <v>0.19835134782661201</v>
      </c>
      <c r="J66" s="133">
        <v>4.9536362870652023E-3</v>
      </c>
      <c r="K66" s="133">
        <v>0.1628985597603769</v>
      </c>
      <c r="L66" s="24"/>
      <c r="M66" s="25"/>
    </row>
    <row r="67" spans="1:13">
      <c r="A67" s="131" t="s">
        <v>97</v>
      </c>
      <c r="B67" s="132" t="s">
        <v>248</v>
      </c>
      <c r="C67" s="132" t="s">
        <v>261</v>
      </c>
      <c r="D67" s="132" t="s">
        <v>262</v>
      </c>
      <c r="E67" s="133" t="s">
        <v>183</v>
      </c>
      <c r="F67" s="133">
        <v>0.48631569743156433</v>
      </c>
      <c r="G67" s="133">
        <v>21.795799255371094</v>
      </c>
      <c r="H67" s="133">
        <v>1.3190519917402391E-2</v>
      </c>
      <c r="I67" s="133">
        <v>0.5911754971350357</v>
      </c>
      <c r="J67" s="133">
        <v>1.0510129321850361E-2</v>
      </c>
      <c r="K67" s="133">
        <v>0.47104518743048862</v>
      </c>
      <c r="L67" s="24"/>
      <c r="M67" s="25"/>
    </row>
    <row r="68" spans="1:13">
      <c r="A68" s="131" t="s">
        <v>97</v>
      </c>
      <c r="B68" s="132" t="s">
        <v>248</v>
      </c>
      <c r="C68" s="132" t="s">
        <v>263</v>
      </c>
      <c r="D68" s="132" t="s">
        <v>264</v>
      </c>
      <c r="E68" s="133" t="s">
        <v>265</v>
      </c>
      <c r="F68" s="133">
        <v>2.4442930589430034E-4</v>
      </c>
      <c r="G68" s="133">
        <v>4.7440840862691402E-3</v>
      </c>
      <c r="H68" s="133">
        <v>6.1527014524947275E-6</v>
      </c>
      <c r="I68" s="133">
        <v>1.1941666708724182E-4</v>
      </c>
      <c r="J68" s="133">
        <v>4.7250731754002473E-6</v>
      </c>
      <c r="K68" s="133">
        <v>9.1708088667432619E-5</v>
      </c>
      <c r="L68" s="24"/>
      <c r="M68" s="25"/>
    </row>
    <row r="69" spans="1:13">
      <c r="A69" s="131" t="s">
        <v>97</v>
      </c>
      <c r="B69" s="132" t="s">
        <v>248</v>
      </c>
      <c r="C69" s="132" t="s">
        <v>266</v>
      </c>
      <c r="D69" s="132" t="s">
        <v>267</v>
      </c>
      <c r="E69" s="133" t="s">
        <v>268</v>
      </c>
      <c r="F69" s="133">
        <v>0.42861780524253845</v>
      </c>
      <c r="G69" s="133">
        <v>12.614459991455078</v>
      </c>
      <c r="H69" s="133">
        <v>2.7465204249490723E-2</v>
      </c>
      <c r="I69" s="133">
        <v>0.80831621067700377</v>
      </c>
      <c r="J69" s="133">
        <v>2.0549092981871537E-2</v>
      </c>
      <c r="K69" s="133">
        <v>0.60477121601103001</v>
      </c>
      <c r="L69" s="24"/>
      <c r="M69" s="25"/>
    </row>
    <row r="70" spans="1:13">
      <c r="A70" s="131" t="s">
        <v>97</v>
      </c>
      <c r="B70" s="132" t="s">
        <v>248</v>
      </c>
      <c r="C70" s="132" t="s">
        <v>269</v>
      </c>
      <c r="D70" s="132" t="s">
        <v>270</v>
      </c>
      <c r="E70" s="133" t="s">
        <v>183</v>
      </c>
      <c r="F70" s="133">
        <v>0.87269008159637451</v>
      </c>
      <c r="G70" s="133">
        <v>23.056779861450195</v>
      </c>
      <c r="H70" s="133">
        <v>2.3670294756702542E-2</v>
      </c>
      <c r="I70" s="133">
        <v>0.62537753891117054</v>
      </c>
      <c r="J70" s="133">
        <v>1.8860352778895771E-2</v>
      </c>
      <c r="K70" s="133">
        <v>0.4982971747963737</v>
      </c>
      <c r="L70" s="24"/>
      <c r="M70" s="25"/>
    </row>
    <row r="71" spans="1:13">
      <c r="A71" s="131" t="s">
        <v>97</v>
      </c>
      <c r="B71" s="132" t="s">
        <v>248</v>
      </c>
      <c r="C71" s="132" t="s">
        <v>271</v>
      </c>
      <c r="D71" s="132" t="s">
        <v>272</v>
      </c>
      <c r="E71" s="133" t="s">
        <v>273</v>
      </c>
      <c r="F71" s="133">
        <v>4.1403057985007763E-3</v>
      </c>
      <c r="G71" s="133">
        <v>9.1970928013324738E-2</v>
      </c>
      <c r="H71" s="133">
        <v>3.2542002427044095E-5</v>
      </c>
      <c r="I71" s="133">
        <v>7.2287369781016183E-4</v>
      </c>
      <c r="J71" s="133">
        <v>2.0751496745087357E-5</v>
      </c>
      <c r="K71" s="133">
        <v>4.6096460169735802E-4</v>
      </c>
      <c r="L71" s="24"/>
      <c r="M71" s="25"/>
    </row>
    <row r="72" spans="1:13">
      <c r="A72" s="131" t="s">
        <v>97</v>
      </c>
      <c r="B72" s="132" t="s">
        <v>248</v>
      </c>
      <c r="C72" s="132" t="s">
        <v>274</v>
      </c>
      <c r="D72" s="132" t="s">
        <v>275</v>
      </c>
      <c r="E72" s="133" t="s">
        <v>199</v>
      </c>
      <c r="F72" s="133">
        <v>0.11172290146350861</v>
      </c>
      <c r="G72" s="133">
        <v>3.05417799949646</v>
      </c>
      <c r="H72" s="133">
        <v>4.1189756314255668E-3</v>
      </c>
      <c r="I72" s="133">
        <v>0.1126007702017206</v>
      </c>
      <c r="J72" s="133">
        <v>3.9448461784979197E-3</v>
      </c>
      <c r="K72" s="133">
        <v>0.10784057925403312</v>
      </c>
      <c r="L72" s="24"/>
      <c r="M72" s="25"/>
    </row>
    <row r="73" spans="1:13">
      <c r="A73" s="131" t="s">
        <v>97</v>
      </c>
      <c r="B73" s="132" t="s">
        <v>248</v>
      </c>
      <c r="C73" s="132" t="s">
        <v>276</v>
      </c>
      <c r="D73" s="132" t="s">
        <v>277</v>
      </c>
      <c r="E73" s="133" t="s">
        <v>251</v>
      </c>
      <c r="F73" s="133">
        <v>0.90082007646560669</v>
      </c>
      <c r="G73" s="133">
        <v>9.7419157028198242</v>
      </c>
      <c r="H73" s="133">
        <v>3.6011183376789095E-3</v>
      </c>
      <c r="I73" s="133">
        <v>3.8944282213592529E-2</v>
      </c>
      <c r="J73" s="133">
        <v>1.2338745006946436E-3</v>
      </c>
      <c r="K73" s="133">
        <v>1.3343731659254437E-2</v>
      </c>
      <c r="L73" s="24"/>
      <c r="M73" s="25"/>
    </row>
    <row r="74" spans="1:13">
      <c r="A74" s="131" t="s">
        <v>97</v>
      </c>
      <c r="B74" s="132" t="s">
        <v>248</v>
      </c>
      <c r="C74" s="132" t="s">
        <v>278</v>
      </c>
      <c r="D74" s="132" t="s">
        <v>279</v>
      </c>
      <c r="E74" s="133" t="s">
        <v>280</v>
      </c>
      <c r="F74" s="133">
        <v>0.71803629398345947</v>
      </c>
      <c r="G74" s="133">
        <v>2.2947831153869629</v>
      </c>
      <c r="H74" s="22"/>
      <c r="I74" s="22"/>
      <c r="J74" s="22"/>
      <c r="K74" s="22"/>
      <c r="L74" s="24"/>
      <c r="M74" s="25"/>
    </row>
    <row r="75" spans="1:13">
      <c r="A75" s="131" t="s">
        <v>97</v>
      </c>
      <c r="B75" s="132" t="s">
        <v>248</v>
      </c>
      <c r="C75" s="132" t="s">
        <v>281</v>
      </c>
      <c r="D75" s="132" t="s">
        <v>282</v>
      </c>
      <c r="E75" s="133" t="s">
        <v>206</v>
      </c>
      <c r="F75" s="133">
        <v>0.10168629884719849</v>
      </c>
      <c r="G75" s="133">
        <v>0.37572729587554932</v>
      </c>
      <c r="H75" s="133">
        <v>2.3073125674157916E-3</v>
      </c>
      <c r="I75" s="133">
        <v>8.5254387417276981E-3</v>
      </c>
      <c r="J75" s="133">
        <v>1.5639936143142825E-3</v>
      </c>
      <c r="K75" s="133">
        <v>5.7789013675869664E-3</v>
      </c>
      <c r="L75" s="24"/>
      <c r="M75" s="25"/>
    </row>
    <row r="76" spans="1:13">
      <c r="A76" s="131" t="s">
        <v>97</v>
      </c>
      <c r="B76" s="132" t="s">
        <v>248</v>
      </c>
      <c r="C76" s="132" t="s">
        <v>283</v>
      </c>
      <c r="D76" s="132" t="s">
        <v>284</v>
      </c>
      <c r="E76" s="133" t="s">
        <v>190</v>
      </c>
      <c r="F76" s="133">
        <v>4.0875730514526367</v>
      </c>
      <c r="G76" s="133">
        <v>12.834199905395508</v>
      </c>
      <c r="H76" s="133">
        <v>0.14666783060815888</v>
      </c>
      <c r="I76" s="133">
        <v>0.46050901941601868</v>
      </c>
      <c r="J76" s="133">
        <v>0.12457432180062972</v>
      </c>
      <c r="K76" s="133">
        <v>0.39113961486270388</v>
      </c>
      <c r="L76" s="24"/>
      <c r="M76" s="25"/>
    </row>
    <row r="77" spans="1:13">
      <c r="A77" s="131" t="s">
        <v>97</v>
      </c>
      <c r="B77" s="132" t="s">
        <v>248</v>
      </c>
      <c r="C77" s="132" t="s">
        <v>285</v>
      </c>
      <c r="D77" s="132" t="s">
        <v>286</v>
      </c>
      <c r="E77" s="133" t="s">
        <v>199</v>
      </c>
      <c r="F77" s="133">
        <v>0.70435482263565063</v>
      </c>
      <c r="G77" s="133">
        <v>0.98744362592697144</v>
      </c>
      <c r="H77" s="133">
        <v>2.5968000403757244E-2</v>
      </c>
      <c r="I77" s="133">
        <v>3.6404856831686941E-2</v>
      </c>
      <c r="J77" s="133">
        <v>2.4870204711684604E-2</v>
      </c>
      <c r="K77" s="133">
        <v>3.4865843647038167E-2</v>
      </c>
      <c r="L77" s="24"/>
      <c r="M77" s="25"/>
    </row>
    <row r="78" spans="1:13">
      <c r="A78" s="131" t="s">
        <v>97</v>
      </c>
      <c r="B78" s="132" t="s">
        <v>248</v>
      </c>
      <c r="C78" s="132" t="s">
        <v>287</v>
      </c>
      <c r="D78" s="132" t="s">
        <v>288</v>
      </c>
      <c r="E78" s="133" t="s">
        <v>199</v>
      </c>
      <c r="F78" s="133">
        <v>1.0613149963319302E-2</v>
      </c>
      <c r="G78" s="133">
        <v>3.3842701464891434E-2</v>
      </c>
      <c r="H78" s="133">
        <v>3.91283304487539E-4</v>
      </c>
      <c r="I78" s="133">
        <v>1.247705356820049E-3</v>
      </c>
      <c r="J78" s="133">
        <v>3.7474182576882267E-4</v>
      </c>
      <c r="K78" s="133">
        <v>1.1949586861331977E-3</v>
      </c>
      <c r="L78" s="24"/>
      <c r="M78" s="25"/>
    </row>
    <row r="79" spans="1:13">
      <c r="A79" s="131" t="s">
        <v>97</v>
      </c>
      <c r="B79" s="132" t="s">
        <v>248</v>
      </c>
      <c r="C79" s="132" t="s">
        <v>289</v>
      </c>
      <c r="D79" s="132" t="s">
        <v>290</v>
      </c>
      <c r="E79" s="133" t="s">
        <v>265</v>
      </c>
      <c r="F79" s="133">
        <v>7.3143858909606934</v>
      </c>
      <c r="G79" s="133">
        <v>21.811100006103516</v>
      </c>
      <c r="H79" s="133">
        <v>0.18411553610875836</v>
      </c>
      <c r="I79" s="133">
        <v>0.54902249219695587</v>
      </c>
      <c r="J79" s="133">
        <v>0.14139470077638636</v>
      </c>
      <c r="K79" s="133">
        <v>0.42163129002779309</v>
      </c>
      <c r="L79" s="24"/>
      <c r="M79" s="25"/>
    </row>
    <row r="80" spans="1:13">
      <c r="A80" s="131" t="s">
        <v>97</v>
      </c>
      <c r="B80" s="132" t="s">
        <v>248</v>
      </c>
      <c r="C80" s="132" t="s">
        <v>291</v>
      </c>
      <c r="D80" s="132" t="s">
        <v>292</v>
      </c>
      <c r="E80" s="133" t="s">
        <v>268</v>
      </c>
      <c r="F80" s="133">
        <v>7.618107795715332</v>
      </c>
      <c r="G80" s="133">
        <v>52.635719299316406</v>
      </c>
      <c r="H80" s="133">
        <v>0.48815724415732614</v>
      </c>
      <c r="I80" s="133">
        <v>3.3728201761393164</v>
      </c>
      <c r="J80" s="133">
        <v>0.36523262338924956</v>
      </c>
      <c r="K80" s="133">
        <v>2.5234982700667268</v>
      </c>
      <c r="L80" s="24"/>
      <c r="M80" s="25"/>
    </row>
    <row r="81" spans="1:13">
      <c r="A81" s="131" t="s">
        <v>97</v>
      </c>
      <c r="B81" s="132" t="s">
        <v>248</v>
      </c>
      <c r="C81" s="132" t="s">
        <v>293</v>
      </c>
      <c r="D81" s="132" t="s">
        <v>294</v>
      </c>
      <c r="E81" s="133" t="s">
        <v>183</v>
      </c>
      <c r="F81" s="133">
        <v>3.3280460834503174</v>
      </c>
      <c r="G81" s="133">
        <v>16.407249450683594</v>
      </c>
      <c r="H81" s="133">
        <v>9.0267820639209309E-2</v>
      </c>
      <c r="I81" s="133">
        <v>0.4450198745630386</v>
      </c>
      <c r="J81" s="133">
        <v>7.192487289815E-2</v>
      </c>
      <c r="K81" s="133">
        <v>0.35458923997987835</v>
      </c>
      <c r="L81" s="24"/>
      <c r="M81" s="25"/>
    </row>
    <row r="82" spans="1:13">
      <c r="A82" s="131" t="s">
        <v>97</v>
      </c>
      <c r="B82" s="132" t="s">
        <v>248</v>
      </c>
      <c r="C82" s="132" t="s">
        <v>295</v>
      </c>
      <c r="D82" s="132" t="s">
        <v>296</v>
      </c>
      <c r="E82" s="133" t="s">
        <v>273</v>
      </c>
      <c r="F82" s="133">
        <v>2.0367350578308105</v>
      </c>
      <c r="G82" s="133">
        <v>3.7480130195617676</v>
      </c>
      <c r="H82" s="133">
        <v>1.6008343446316482E-2</v>
      </c>
      <c r="I82" s="133">
        <v>2.945865709323621E-2</v>
      </c>
      <c r="J82" s="133">
        <v>1.0208255858416507E-2</v>
      </c>
      <c r="K82" s="133">
        <v>1.8785298420262685E-2</v>
      </c>
      <c r="L82" s="24"/>
      <c r="M82" s="25"/>
    </row>
    <row r="83" spans="1:13">
      <c r="A83" s="131" t="s">
        <v>97</v>
      </c>
      <c r="B83" s="132" t="s">
        <v>248</v>
      </c>
      <c r="C83" s="132" t="s">
        <v>297</v>
      </c>
      <c r="D83" s="132" t="s">
        <v>298</v>
      </c>
      <c r="E83" s="133" t="s">
        <v>199</v>
      </c>
      <c r="F83" s="133">
        <v>5.4467320442199707</v>
      </c>
      <c r="G83" s="133">
        <v>21.243820190429688</v>
      </c>
      <c r="H83" s="133">
        <v>0.20080893234208225</v>
      </c>
      <c r="I83" s="133">
        <v>0.78321254224987036</v>
      </c>
      <c r="J83" s="133">
        <v>0.19231974652002148</v>
      </c>
      <c r="K83" s="133">
        <v>0.7501022780211789</v>
      </c>
      <c r="L83" s="24"/>
      <c r="M83" s="25"/>
    </row>
    <row r="84" spans="1:13">
      <c r="A84" s="131" t="s">
        <v>97</v>
      </c>
      <c r="B84" s="132" t="s">
        <v>248</v>
      </c>
      <c r="C84" s="132" t="s">
        <v>299</v>
      </c>
      <c r="D84" s="132" t="s">
        <v>300</v>
      </c>
      <c r="E84" s="133" t="s">
        <v>206</v>
      </c>
      <c r="F84" s="133">
        <v>1.8192479386925697E-2</v>
      </c>
      <c r="G84" s="133">
        <v>3.9787190034985542E-3</v>
      </c>
      <c r="H84" s="133">
        <v>4.1279638257836796E-4</v>
      </c>
      <c r="I84" s="133">
        <v>9.0279108031879836E-5</v>
      </c>
      <c r="J84" s="133">
        <v>2.7981077010631999E-4</v>
      </c>
      <c r="K84" s="133">
        <v>6.1194980888952511E-5</v>
      </c>
      <c r="L84" s="24"/>
      <c r="M84" s="25"/>
    </row>
    <row r="85" spans="1:13">
      <c r="A85" s="131" t="s">
        <v>97</v>
      </c>
      <c r="B85" s="132" t="s">
        <v>248</v>
      </c>
      <c r="C85" s="132" t="s">
        <v>301</v>
      </c>
      <c r="D85" s="132" t="s">
        <v>302</v>
      </c>
      <c r="E85" s="133" t="s">
        <v>190</v>
      </c>
      <c r="F85" s="133">
        <v>0.49949911236763</v>
      </c>
      <c r="G85" s="133">
        <v>6.9040708243846893E-2</v>
      </c>
      <c r="H85" s="133">
        <v>1.7922725852110719E-2</v>
      </c>
      <c r="I85" s="133">
        <v>2.4772770478505013E-3</v>
      </c>
      <c r="J85" s="133">
        <v>1.5222911585910539E-2</v>
      </c>
      <c r="K85" s="133">
        <v>2.1041090392392783E-3</v>
      </c>
      <c r="L85" s="24"/>
      <c r="M85" s="25"/>
    </row>
    <row r="86" spans="1:13">
      <c r="A86" s="131" t="s">
        <v>97</v>
      </c>
      <c r="B86" s="132" t="s">
        <v>248</v>
      </c>
      <c r="C86" s="132" t="s">
        <v>303</v>
      </c>
      <c r="D86" s="132" t="s">
        <v>304</v>
      </c>
      <c r="E86" s="133" t="s">
        <v>199</v>
      </c>
      <c r="F86" s="133">
        <v>4.0945968627929688</v>
      </c>
      <c r="G86" s="133">
        <v>0.51471167802810669</v>
      </c>
      <c r="H86" s="133">
        <v>0.15095870656263352</v>
      </c>
      <c r="I86" s="133">
        <v>1.8976278195750266E-2</v>
      </c>
      <c r="J86" s="133">
        <v>0.14457693610789574</v>
      </c>
      <c r="K86" s="133">
        <v>1.8174057149425403E-2</v>
      </c>
      <c r="L86" s="24"/>
      <c r="M86" s="25"/>
    </row>
    <row r="87" spans="1:13">
      <c r="A87" s="131" t="s">
        <v>97</v>
      </c>
      <c r="B87" s="132" t="s">
        <v>248</v>
      </c>
      <c r="C87" s="132" t="s">
        <v>305</v>
      </c>
      <c r="D87" s="132" t="s">
        <v>306</v>
      </c>
      <c r="E87" s="133" t="s">
        <v>183</v>
      </c>
      <c r="F87" s="133">
        <v>8.9500948786735535E-2</v>
      </c>
      <c r="G87" s="133">
        <v>1.0997160337865353E-2</v>
      </c>
      <c r="H87" s="133">
        <v>2.4275672239923505E-3</v>
      </c>
      <c r="I87" s="133">
        <v>2.9828003339722248E-4</v>
      </c>
      <c r="J87" s="133">
        <v>1.9342714025990695E-3</v>
      </c>
      <c r="K87" s="133">
        <v>2.3766779056181588E-4</v>
      </c>
      <c r="L87" s="24"/>
      <c r="M87" s="25"/>
    </row>
    <row r="88" spans="1:13">
      <c r="A88" s="131" t="s">
        <v>97</v>
      </c>
      <c r="B88" s="132" t="s">
        <v>248</v>
      </c>
      <c r="C88" s="132" t="s">
        <v>307</v>
      </c>
      <c r="D88" s="132" t="s">
        <v>308</v>
      </c>
      <c r="E88" s="133" t="s">
        <v>273</v>
      </c>
      <c r="F88" s="133">
        <v>5.1252450793981552E-3</v>
      </c>
      <c r="G88" s="133">
        <v>1.1572310468181968E-3</v>
      </c>
      <c r="H88" s="133">
        <v>4.0283434589146639E-5</v>
      </c>
      <c r="I88" s="133">
        <v>9.0956121037834684E-6</v>
      </c>
      <c r="J88" s="133">
        <v>2.5688080001582977E-5</v>
      </c>
      <c r="K88" s="133">
        <v>5.8001214089204549E-6</v>
      </c>
      <c r="L88" s="24"/>
      <c r="M88" s="25"/>
    </row>
    <row r="89" spans="1:13">
      <c r="A89" s="131" t="s">
        <v>97</v>
      </c>
      <c r="B89" s="132" t="s">
        <v>248</v>
      </c>
      <c r="C89" s="132" t="s">
        <v>309</v>
      </c>
      <c r="D89" s="132" t="s">
        <v>310</v>
      </c>
      <c r="E89" s="133" t="s">
        <v>199</v>
      </c>
      <c r="F89" s="133">
        <v>1.1114029884338379</v>
      </c>
      <c r="G89" s="133">
        <v>0.17855130136013031</v>
      </c>
      <c r="H89" s="133">
        <v>4.0974963647428753E-2</v>
      </c>
      <c r="I89" s="133">
        <v>6.5827905436372383E-3</v>
      </c>
      <c r="J89" s="133">
        <v>3.9242749465528484E-2</v>
      </c>
      <c r="K89" s="133">
        <v>6.3045034599857807E-3</v>
      </c>
      <c r="L89" s="24"/>
      <c r="M89" s="25"/>
    </row>
    <row r="90" spans="1:13">
      <c r="A90" s="131" t="s">
        <v>97</v>
      </c>
      <c r="B90" s="132" t="s">
        <v>248</v>
      </c>
      <c r="C90" s="132" t="s">
        <v>311</v>
      </c>
      <c r="D90" s="132" t="s">
        <v>312</v>
      </c>
      <c r="E90" s="133" t="s">
        <v>190</v>
      </c>
      <c r="F90" s="133">
        <v>2.2282800637185574E-3</v>
      </c>
      <c r="G90" s="133">
        <v>1.2715290067717433E-3</v>
      </c>
      <c r="H90" s="133">
        <v>7.9953801147814835E-5</v>
      </c>
      <c r="I90" s="133">
        <v>4.5624236834686806E-5</v>
      </c>
      <c r="J90" s="133">
        <v>6.7909851206440189E-5</v>
      </c>
      <c r="K90" s="133">
        <v>3.8751567659965429E-5</v>
      </c>
      <c r="L90" s="24"/>
      <c r="M90" s="25"/>
    </row>
    <row r="91" spans="1:13">
      <c r="A91" s="131" t="s">
        <v>97</v>
      </c>
      <c r="B91" s="132" t="s">
        <v>248</v>
      </c>
      <c r="C91" s="132" t="s">
        <v>313</v>
      </c>
      <c r="D91" s="132" t="s">
        <v>314</v>
      </c>
      <c r="E91" s="133" t="s">
        <v>199</v>
      </c>
      <c r="F91" s="133">
        <v>0.3203468918800354</v>
      </c>
      <c r="G91" s="133">
        <v>0.14312389492988586</v>
      </c>
      <c r="H91" s="133">
        <v>1.1810479534384162E-2</v>
      </c>
      <c r="I91" s="133">
        <v>5.2766606288278846E-3</v>
      </c>
      <c r="J91" s="133">
        <v>1.1311192205650022E-2</v>
      </c>
      <c r="K91" s="133">
        <v>5.0535901106212372E-3</v>
      </c>
      <c r="L91" s="24"/>
      <c r="M91" s="25"/>
    </row>
    <row r="92" spans="1:13">
      <c r="A92" s="131" t="s">
        <v>97</v>
      </c>
      <c r="B92" s="132" t="s">
        <v>248</v>
      </c>
      <c r="C92" s="132" t="s">
        <v>315</v>
      </c>
      <c r="D92" s="132" t="s">
        <v>316</v>
      </c>
      <c r="E92" s="133" t="s">
        <v>199</v>
      </c>
      <c r="F92" s="133">
        <v>2.5712300557643175E-3</v>
      </c>
      <c r="G92" s="133">
        <v>1.2303299736231565E-3</v>
      </c>
      <c r="H92" s="133">
        <v>9.4795550453381731E-5</v>
      </c>
      <c r="I92" s="133">
        <v>4.5359537870769277E-5</v>
      </c>
      <c r="J92" s="133">
        <v>9.0788074124926356E-5</v>
      </c>
      <c r="K92" s="133">
        <v>4.3441966071065687E-5</v>
      </c>
      <c r="L92" s="24"/>
      <c r="M92" s="25"/>
    </row>
    <row r="93" spans="1:13">
      <c r="A93" s="131" t="s">
        <v>97</v>
      </c>
      <c r="B93" s="132" t="s">
        <v>248</v>
      </c>
      <c r="C93" s="132" t="s">
        <v>317</v>
      </c>
      <c r="D93" s="132" t="s">
        <v>318</v>
      </c>
      <c r="E93" s="133" t="s">
        <v>273</v>
      </c>
      <c r="F93" s="133">
        <v>8.0105900764465332E-2</v>
      </c>
      <c r="G93" s="133">
        <v>3.8201969116926193E-2</v>
      </c>
      <c r="H93" s="133">
        <v>6.2961687951689957E-4</v>
      </c>
      <c r="I93" s="133">
        <v>3.0026008517801579E-4</v>
      </c>
      <c r="J93" s="133">
        <v>4.014962710189248E-4</v>
      </c>
      <c r="K93" s="133">
        <v>1.9147089040449125E-4</v>
      </c>
      <c r="L93" s="24"/>
      <c r="M93" s="25"/>
    </row>
    <row r="94" spans="1:13">
      <c r="A94" s="131" t="s">
        <v>97</v>
      </c>
      <c r="B94" s="132" t="s">
        <v>248</v>
      </c>
      <c r="C94" s="132" t="s">
        <v>319</v>
      </c>
      <c r="D94" s="132" t="s">
        <v>320</v>
      </c>
      <c r="E94" s="133" t="s">
        <v>199</v>
      </c>
      <c r="F94" s="133">
        <v>0.5758851170539856</v>
      </c>
      <c r="G94" s="133">
        <v>0.31507858633995056</v>
      </c>
      <c r="H94" s="133">
        <v>2.1231607240533381E-2</v>
      </c>
      <c r="I94" s="133">
        <v>1.1616248791588768E-2</v>
      </c>
      <c r="J94" s="133">
        <v>2.0334042291286714E-2</v>
      </c>
      <c r="K94" s="133">
        <v>1.1125172556099914E-2</v>
      </c>
      <c r="L94" s="24"/>
      <c r="M94" s="25"/>
    </row>
    <row r="95" spans="1:13">
      <c r="A95" s="131" t="s">
        <v>97</v>
      </c>
      <c r="B95" s="132" t="s">
        <v>248</v>
      </c>
      <c r="C95" s="132" t="s">
        <v>321</v>
      </c>
      <c r="D95" s="132" t="s">
        <v>322</v>
      </c>
      <c r="E95" s="133" t="s">
        <v>206</v>
      </c>
      <c r="F95" s="133">
        <v>0.22798669338226318</v>
      </c>
      <c r="G95" s="133">
        <v>4.9497760832309723E-2</v>
      </c>
      <c r="H95" s="133">
        <v>5.1731311770421388E-3</v>
      </c>
      <c r="I95" s="133">
        <v>1.1231287491242567E-3</v>
      </c>
      <c r="J95" s="133">
        <v>3.5065661415634424E-3</v>
      </c>
      <c r="K95" s="133">
        <v>7.6130395876554044E-4</v>
      </c>
      <c r="L95" s="24"/>
      <c r="M95" s="25"/>
    </row>
    <row r="96" spans="1:13">
      <c r="A96" s="131" t="s">
        <v>97</v>
      </c>
      <c r="B96" s="132" t="s">
        <v>248</v>
      </c>
      <c r="C96" s="132" t="s">
        <v>323</v>
      </c>
      <c r="D96" s="132" t="s">
        <v>324</v>
      </c>
      <c r="E96" s="133" t="s">
        <v>190</v>
      </c>
      <c r="F96" s="133">
        <v>241.0072021484375</v>
      </c>
      <c r="G96" s="133">
        <v>17.971530914306641</v>
      </c>
      <c r="H96" s="133">
        <v>8.6476750519458996</v>
      </c>
      <c r="I96" s="133">
        <v>0.64484363183970339</v>
      </c>
      <c r="J96" s="133">
        <v>7.345020719822787</v>
      </c>
      <c r="K96" s="133">
        <v>0.54770673139974391</v>
      </c>
      <c r="L96" s="24"/>
      <c r="M96" s="25"/>
    </row>
    <row r="97" spans="1:13">
      <c r="A97" s="131" t="s">
        <v>97</v>
      </c>
      <c r="B97" s="132" t="s">
        <v>248</v>
      </c>
      <c r="C97" s="132" t="s">
        <v>325</v>
      </c>
      <c r="D97" s="132" t="s">
        <v>326</v>
      </c>
      <c r="E97" s="133" t="s">
        <v>199</v>
      </c>
      <c r="F97" s="133">
        <v>3.5628941059112549</v>
      </c>
      <c r="G97" s="133">
        <v>0.2047061026096344</v>
      </c>
      <c r="H97" s="133">
        <v>0.13135600496726813</v>
      </c>
      <c r="I97" s="133">
        <v>7.5470600674346832E-3</v>
      </c>
      <c r="J97" s="133">
        <v>0.1258029375712866</v>
      </c>
      <c r="K97" s="133">
        <v>7.2280085462923587E-3</v>
      </c>
      <c r="L97" s="24"/>
      <c r="M97" s="25"/>
    </row>
    <row r="98" spans="1:13">
      <c r="A98" s="131" t="s">
        <v>97</v>
      </c>
      <c r="B98" s="132" t="s">
        <v>248</v>
      </c>
      <c r="C98" s="132" t="s">
        <v>327</v>
      </c>
      <c r="D98" s="132" t="s">
        <v>328</v>
      </c>
      <c r="E98" s="133" t="s">
        <v>199</v>
      </c>
      <c r="F98" s="133">
        <v>15.066479682922363</v>
      </c>
      <c r="G98" s="133">
        <v>0.6717839241027832</v>
      </c>
      <c r="H98" s="133">
        <v>0.5554676959906506</v>
      </c>
      <c r="I98" s="133">
        <v>2.4767183600817918E-2</v>
      </c>
      <c r="J98" s="133">
        <v>0.53198533176302909</v>
      </c>
      <c r="K98" s="133">
        <v>2.3720152368570398E-2</v>
      </c>
      <c r="L98" s="24"/>
      <c r="M98" s="25"/>
    </row>
    <row r="99" spans="1:13">
      <c r="A99" s="131" t="s">
        <v>97</v>
      </c>
      <c r="B99" s="132" t="s">
        <v>248</v>
      </c>
      <c r="C99" s="132" t="s">
        <v>329</v>
      </c>
      <c r="D99" s="132" t="s">
        <v>330</v>
      </c>
      <c r="E99" s="133" t="s">
        <v>265</v>
      </c>
      <c r="F99" s="133">
        <v>0.83322298526763916</v>
      </c>
      <c r="G99" s="133">
        <v>7.2288088500499725E-2</v>
      </c>
      <c r="H99" s="133">
        <v>2.0973640018129014E-2</v>
      </c>
      <c r="I99" s="133">
        <v>1.8196141640537352E-3</v>
      </c>
      <c r="J99" s="133">
        <v>1.6107068513779396E-2</v>
      </c>
      <c r="K99" s="133">
        <v>1.3974040740531149E-3</v>
      </c>
      <c r="L99" s="24"/>
      <c r="M99" s="25"/>
    </row>
    <row r="100" spans="1:13">
      <c r="A100" s="131" t="s">
        <v>97</v>
      </c>
      <c r="B100" s="132" t="s">
        <v>248</v>
      </c>
      <c r="C100" s="132" t="s">
        <v>331</v>
      </c>
      <c r="D100" s="132" t="s">
        <v>332</v>
      </c>
      <c r="E100" s="133" t="s">
        <v>183</v>
      </c>
      <c r="F100" s="133">
        <v>6.6185169219970703</v>
      </c>
      <c r="G100" s="133">
        <v>0.56739801168441772</v>
      </c>
      <c r="H100" s="133">
        <v>0.17951647406066401</v>
      </c>
      <c r="I100" s="133">
        <v>1.5389745413823569E-2</v>
      </c>
      <c r="J100" s="133">
        <v>0.14303767930261616</v>
      </c>
      <c r="K100" s="133">
        <v>1.2262459367977079E-2</v>
      </c>
      <c r="L100" s="24"/>
      <c r="M100" s="25"/>
    </row>
    <row r="101" spans="1:13">
      <c r="A101" s="131" t="s">
        <v>97</v>
      </c>
      <c r="B101" s="132" t="s">
        <v>248</v>
      </c>
      <c r="C101" s="132" t="s">
        <v>333</v>
      </c>
      <c r="D101" s="132" t="s">
        <v>334</v>
      </c>
      <c r="E101" s="133" t="s">
        <v>273</v>
      </c>
      <c r="F101" s="133">
        <v>94.150367736816406</v>
      </c>
      <c r="G101" s="133">
        <v>7.0195560455322266</v>
      </c>
      <c r="H101" s="133">
        <v>0.7400036723152198</v>
      </c>
      <c r="I101" s="133">
        <v>5.5172352233788489E-2</v>
      </c>
      <c r="J101" s="133">
        <v>0.47188810313160667</v>
      </c>
      <c r="K101" s="133">
        <v>3.5182496540126756E-2</v>
      </c>
      <c r="L101" s="24"/>
      <c r="M101" s="25"/>
    </row>
    <row r="102" spans="1:13">
      <c r="A102" s="131" t="s">
        <v>97</v>
      </c>
      <c r="B102" s="132" t="s">
        <v>248</v>
      </c>
      <c r="C102" s="132" t="s">
        <v>335</v>
      </c>
      <c r="D102" s="132" t="s">
        <v>336</v>
      </c>
      <c r="E102" s="133" t="s">
        <v>199</v>
      </c>
      <c r="F102" s="133">
        <v>13.747679710388184</v>
      </c>
      <c r="G102" s="133">
        <v>1.4395819902420044</v>
      </c>
      <c r="H102" s="133">
        <v>0.50684646544225453</v>
      </c>
      <c r="I102" s="133">
        <v>5.3074195707159343E-2</v>
      </c>
      <c r="J102" s="133">
        <v>0.48541956088073718</v>
      </c>
      <c r="K102" s="133">
        <v>5.083048720047318E-2</v>
      </c>
      <c r="L102" s="24"/>
      <c r="M102" s="25"/>
    </row>
    <row r="103" spans="1:13">
      <c r="A103" s="131" t="s">
        <v>97</v>
      </c>
      <c r="B103" s="132" t="s">
        <v>248</v>
      </c>
      <c r="C103" s="132" t="s">
        <v>337</v>
      </c>
      <c r="D103" s="132" t="s">
        <v>338</v>
      </c>
      <c r="E103" s="133" t="s">
        <v>339</v>
      </c>
      <c r="F103" s="133">
        <v>5.2835021018981934</v>
      </c>
      <c r="G103" s="133">
        <v>24.161779403686523</v>
      </c>
      <c r="H103" s="133">
        <v>0.72001263883112487</v>
      </c>
      <c r="I103" s="133">
        <v>3.2926619904350467</v>
      </c>
      <c r="J103" s="133">
        <v>0</v>
      </c>
      <c r="K103" s="133">
        <v>0</v>
      </c>
      <c r="L103" s="24" t="s">
        <v>663</v>
      </c>
      <c r="M103" s="24" t="s">
        <v>663</v>
      </c>
    </row>
    <row r="104" spans="1:13">
      <c r="A104" s="131" t="s">
        <v>97</v>
      </c>
      <c r="B104" s="132" t="s">
        <v>248</v>
      </c>
      <c r="C104" s="132" t="s">
        <v>340</v>
      </c>
      <c r="D104" s="132" t="s">
        <v>341</v>
      </c>
      <c r="E104" s="133" t="s">
        <v>339</v>
      </c>
      <c r="F104" s="133">
        <v>3.0671319961547852</v>
      </c>
      <c r="G104" s="133">
        <v>4.8022952079772949</v>
      </c>
      <c r="H104" s="133">
        <v>0.41797538064788209</v>
      </c>
      <c r="I104" s="133">
        <v>0.65443586061971126</v>
      </c>
      <c r="J104" s="133">
        <v>0</v>
      </c>
      <c r="K104" s="133">
        <v>0</v>
      </c>
      <c r="L104" s="24" t="s">
        <v>663</v>
      </c>
      <c r="M104" s="24" t="s">
        <v>663</v>
      </c>
    </row>
    <row r="105" spans="1:13">
      <c r="A105" s="131" t="s">
        <v>97</v>
      </c>
      <c r="B105" s="132" t="s">
        <v>248</v>
      </c>
      <c r="C105" s="132" t="s">
        <v>342</v>
      </c>
      <c r="D105" s="132" t="s">
        <v>343</v>
      </c>
      <c r="E105" s="133" t="s">
        <v>339</v>
      </c>
      <c r="F105" s="133">
        <v>3.0948929786682129</v>
      </c>
      <c r="G105" s="133">
        <v>0.17651540040969849</v>
      </c>
      <c r="H105" s="133">
        <v>0.42175852635134581</v>
      </c>
      <c r="I105" s="133">
        <v>2.4054749443112561E-2</v>
      </c>
      <c r="J105" s="133">
        <v>0</v>
      </c>
      <c r="K105" s="133">
        <v>0</v>
      </c>
      <c r="L105" s="24" t="s">
        <v>663</v>
      </c>
      <c r="M105" s="24" t="s">
        <v>663</v>
      </c>
    </row>
    <row r="106" spans="1:13">
      <c r="A106" s="131" t="s">
        <v>97</v>
      </c>
      <c r="B106" s="132" t="s">
        <v>351</v>
      </c>
      <c r="C106" s="132" t="s">
        <v>410</v>
      </c>
      <c r="D106" s="132" t="s">
        <v>411</v>
      </c>
      <c r="E106" s="133" t="s">
        <v>412</v>
      </c>
      <c r="F106" s="133">
        <v>760.9324951171875</v>
      </c>
      <c r="G106" s="133">
        <v>30.65962028503418</v>
      </c>
      <c r="H106" s="133">
        <v>24.09239682468673</v>
      </c>
      <c r="I106" s="133">
        <v>0.97073491162642533</v>
      </c>
      <c r="J106" s="133">
        <v>24.09239682468673</v>
      </c>
      <c r="K106" s="133">
        <v>0.97073491162642533</v>
      </c>
      <c r="L106" s="24"/>
      <c r="M106" s="25"/>
    </row>
    <row r="107" spans="1:13">
      <c r="A107" s="131" t="s">
        <v>97</v>
      </c>
      <c r="B107" s="132" t="s">
        <v>351</v>
      </c>
      <c r="C107" s="132" t="s">
        <v>413</v>
      </c>
      <c r="D107" s="132" t="s">
        <v>414</v>
      </c>
      <c r="E107" s="133" t="s">
        <v>412</v>
      </c>
      <c r="F107" s="133">
        <v>8.9176607131958008</v>
      </c>
      <c r="G107" s="133">
        <v>0.42489609122276306</v>
      </c>
      <c r="H107" s="133">
        <v>0.28234806901911114</v>
      </c>
      <c r="I107" s="133">
        <v>1.3452921651638214E-2</v>
      </c>
      <c r="J107" s="133">
        <v>0.28234806901911114</v>
      </c>
      <c r="K107" s="133">
        <v>1.3452921651638214E-2</v>
      </c>
      <c r="L107" s="24"/>
      <c r="M107" s="25"/>
    </row>
    <row r="108" spans="1:13">
      <c r="A108" s="131" t="s">
        <v>97</v>
      </c>
      <c r="B108" s="132" t="s">
        <v>351</v>
      </c>
      <c r="C108" s="132" t="s">
        <v>415</v>
      </c>
      <c r="D108" s="132" t="s">
        <v>416</v>
      </c>
      <c r="E108" s="133" t="s">
        <v>346</v>
      </c>
      <c r="F108" s="133">
        <v>32.69866943359375</v>
      </c>
      <c r="G108" s="133">
        <v>1.7574139833450317</v>
      </c>
      <c r="H108" s="133">
        <v>2.6284084079960937</v>
      </c>
      <c r="I108" s="133">
        <v>0.14126573864220732</v>
      </c>
      <c r="J108" s="72">
        <v>1.9194275893934767</v>
      </c>
      <c r="K108" s="133">
        <v>0.10316104428863324</v>
      </c>
      <c r="L108" s="24"/>
      <c r="M108" s="24"/>
    </row>
    <row r="109" spans="1:13">
      <c r="A109" s="131" t="s">
        <v>97</v>
      </c>
      <c r="B109" s="132" t="s">
        <v>248</v>
      </c>
      <c r="C109" s="132" t="s">
        <v>344</v>
      </c>
      <c r="D109" s="132" t="s">
        <v>345</v>
      </c>
      <c r="E109" s="133" t="s">
        <v>346</v>
      </c>
      <c r="F109" s="133">
        <v>2.015038013458252</v>
      </c>
      <c r="G109" s="133">
        <v>0.3154883086681366</v>
      </c>
      <c r="H109" s="133">
        <v>0.16197426221765748</v>
      </c>
      <c r="I109" s="133">
        <v>2.5359812417194746E-2</v>
      </c>
      <c r="J109" s="133">
        <v>0.11828369850226382</v>
      </c>
      <c r="K109" s="133">
        <v>1.8519315136614499E-2</v>
      </c>
      <c r="L109" s="24"/>
      <c r="M109" s="25"/>
    </row>
    <row r="110" spans="1:13">
      <c r="A110" s="131" t="s">
        <v>97</v>
      </c>
      <c r="B110" s="132" t="s">
        <v>248</v>
      </c>
      <c r="C110" s="132" t="s">
        <v>347</v>
      </c>
      <c r="D110" s="132" t="s">
        <v>348</v>
      </c>
      <c r="E110" s="133" t="s">
        <v>346</v>
      </c>
      <c r="F110" s="133">
        <v>3.7631329149007797E-2</v>
      </c>
      <c r="G110" s="133">
        <v>0.13670970499515533</v>
      </c>
      <c r="H110" s="133">
        <v>3.0249090758935455E-3</v>
      </c>
      <c r="I110" s="133">
        <v>1.0989099687792396E-2</v>
      </c>
      <c r="J110" s="133">
        <v>2.208977082105509E-3</v>
      </c>
      <c r="K110" s="133">
        <v>8.0249252966836937E-3</v>
      </c>
      <c r="L110" s="24"/>
      <c r="M110" s="25"/>
    </row>
    <row r="111" spans="1:13">
      <c r="A111" s="131" t="s">
        <v>97</v>
      </c>
      <c r="B111" s="132" t="s">
        <v>248</v>
      </c>
      <c r="C111" s="132" t="s">
        <v>349</v>
      </c>
      <c r="D111" s="132" t="s">
        <v>350</v>
      </c>
      <c r="E111" s="133" t="s">
        <v>346</v>
      </c>
      <c r="F111" s="133">
        <v>1.6170319868251681E-3</v>
      </c>
      <c r="G111" s="133">
        <v>2.9092968907207251E-4</v>
      </c>
      <c r="H111" s="133">
        <v>1.2998145012602062E-4</v>
      </c>
      <c r="I111" s="133">
        <v>2.3385723460267483E-5</v>
      </c>
      <c r="J111" s="133">
        <v>9.492055371694238E-5</v>
      </c>
      <c r="K111" s="133">
        <v>1.7077712379479804E-5</v>
      </c>
      <c r="L111" s="24"/>
      <c r="M111" s="25"/>
    </row>
    <row r="112" spans="1:13">
      <c r="A112" s="131" t="s">
        <v>97</v>
      </c>
      <c r="B112" s="132" t="s">
        <v>351</v>
      </c>
      <c r="C112" s="132" t="s">
        <v>417</v>
      </c>
      <c r="D112" s="132" t="s">
        <v>418</v>
      </c>
      <c r="E112" s="133" t="s">
        <v>199</v>
      </c>
      <c r="F112" s="22"/>
      <c r="G112" s="133">
        <v>2.9775159358978271</v>
      </c>
      <c r="H112" s="22"/>
      <c r="I112" s="133">
        <v>0.10977440991496502</v>
      </c>
      <c r="J112" s="22"/>
      <c r="K112" s="133">
        <v>0.10513370318241937</v>
      </c>
      <c r="L112" s="24"/>
      <c r="M112" s="25"/>
    </row>
    <row r="113" spans="1:13">
      <c r="A113" s="131" t="s">
        <v>97</v>
      </c>
      <c r="B113" s="132" t="s">
        <v>351</v>
      </c>
      <c r="C113" s="132" t="s">
        <v>419</v>
      </c>
      <c r="D113" s="132" t="s">
        <v>420</v>
      </c>
      <c r="E113" s="133" t="s">
        <v>199</v>
      </c>
      <c r="F113" s="22"/>
      <c r="G113" s="133">
        <v>9.8038721084594727</v>
      </c>
      <c r="H113" s="22"/>
      <c r="I113" s="133">
        <v>0.36144702455250027</v>
      </c>
      <c r="J113" s="22"/>
      <c r="K113" s="133">
        <v>0.34616687281587299</v>
      </c>
      <c r="L113" s="24"/>
      <c r="M113" s="25"/>
    </row>
    <row r="114" spans="1:13">
      <c r="A114" s="131" t="s">
        <v>97</v>
      </c>
      <c r="B114" s="132" t="s">
        <v>351</v>
      </c>
      <c r="C114" s="132" t="s">
        <v>421</v>
      </c>
      <c r="D114" s="132" t="s">
        <v>422</v>
      </c>
      <c r="E114" s="133" t="s">
        <v>199</v>
      </c>
      <c r="F114" s="22"/>
      <c r="G114" s="133">
        <v>1.8878220319747925</v>
      </c>
      <c r="H114" s="22"/>
      <c r="I114" s="133">
        <v>6.9599812073554687E-2</v>
      </c>
      <c r="J114" s="22"/>
      <c r="K114" s="133">
        <v>6.6657484105462142E-2</v>
      </c>
      <c r="L114" s="24"/>
      <c r="M114" s="25"/>
    </row>
    <row r="115" spans="1:13">
      <c r="A115" s="131" t="s">
        <v>97</v>
      </c>
      <c r="B115" s="132" t="s">
        <v>351</v>
      </c>
      <c r="C115" s="132" t="s">
        <v>423</v>
      </c>
      <c r="D115" s="132" t="s">
        <v>424</v>
      </c>
      <c r="E115" s="133" t="s">
        <v>199</v>
      </c>
      <c r="F115" s="22"/>
      <c r="G115" s="133">
        <v>1.2772320508956909</v>
      </c>
      <c r="H115" s="22"/>
      <c r="I115" s="133">
        <v>4.7088713454451266E-2</v>
      </c>
      <c r="J115" s="22"/>
      <c r="K115" s="133">
        <v>4.5098040858495052E-2</v>
      </c>
      <c r="L115" s="24"/>
      <c r="M115" s="25"/>
    </row>
    <row r="116" spans="1:13">
      <c r="A116" s="131" t="s">
        <v>97</v>
      </c>
      <c r="B116" s="132" t="s">
        <v>351</v>
      </c>
      <c r="C116" s="132" t="s">
        <v>425</v>
      </c>
      <c r="D116" s="132" t="s">
        <v>426</v>
      </c>
      <c r="E116" s="133" t="s">
        <v>199</v>
      </c>
      <c r="F116" s="22"/>
      <c r="G116" s="133">
        <v>6.7910119891166687E-2</v>
      </c>
      <c r="H116" s="22"/>
      <c r="I116" s="133">
        <v>2.5036955296964571E-3</v>
      </c>
      <c r="J116" s="22"/>
      <c r="K116" s="133">
        <v>2.3978519482105061E-3</v>
      </c>
      <c r="L116" s="24"/>
      <c r="M116" s="25"/>
    </row>
    <row r="117" spans="1:13">
      <c r="A117" s="131" t="s">
        <v>97</v>
      </c>
      <c r="B117" s="132" t="s">
        <v>351</v>
      </c>
      <c r="C117" s="132" t="s">
        <v>427</v>
      </c>
      <c r="D117" s="132" t="s">
        <v>428</v>
      </c>
      <c r="E117" s="133" t="s">
        <v>183</v>
      </c>
      <c r="F117" s="22"/>
      <c r="G117" s="133">
        <v>155.98970031738281</v>
      </c>
      <c r="H117" s="22"/>
      <c r="I117" s="133">
        <v>4.2309661395119118</v>
      </c>
      <c r="J117" s="22"/>
      <c r="K117" s="133">
        <v>3.3712091381608893</v>
      </c>
      <c r="L117" s="24"/>
      <c r="M117" s="25"/>
    </row>
    <row r="118" spans="1:13">
      <c r="A118" s="131" t="s">
        <v>97</v>
      </c>
      <c r="B118" s="132" t="s">
        <v>351</v>
      </c>
      <c r="C118" s="132" t="s">
        <v>429</v>
      </c>
      <c r="D118" s="132" t="s">
        <v>430</v>
      </c>
      <c r="E118" s="133" t="s">
        <v>190</v>
      </c>
      <c r="F118" s="22"/>
      <c r="G118" s="133">
        <v>11.248720169067383</v>
      </c>
      <c r="H118" s="22"/>
      <c r="I118" s="133">
        <v>0.40361979187846986</v>
      </c>
      <c r="J118" s="22"/>
      <c r="K118" s="133">
        <v>0.34281997374668111</v>
      </c>
      <c r="L118" s="24"/>
      <c r="M118" s="25"/>
    </row>
    <row r="119" spans="1:13">
      <c r="A119" s="131" t="s">
        <v>97</v>
      </c>
      <c r="B119" s="132" t="s">
        <v>351</v>
      </c>
      <c r="C119" s="132" t="s">
        <v>431</v>
      </c>
      <c r="D119" s="132" t="s">
        <v>432</v>
      </c>
      <c r="E119" s="133" t="s">
        <v>433</v>
      </c>
      <c r="F119" s="22"/>
      <c r="G119" s="133">
        <v>26.770349502563477</v>
      </c>
      <c r="H119" s="22"/>
      <c r="I119" s="133">
        <v>0.26513929747070814</v>
      </c>
      <c r="J119" s="22"/>
      <c r="K119" s="133">
        <v>0.1987200262778791</v>
      </c>
      <c r="L119" s="24"/>
      <c r="M119" s="25"/>
    </row>
    <row r="120" spans="1:13">
      <c r="A120" s="131" t="s">
        <v>97</v>
      </c>
      <c r="B120" s="132" t="s">
        <v>351</v>
      </c>
      <c r="C120" s="132" t="s">
        <v>434</v>
      </c>
      <c r="D120" s="132" t="s">
        <v>435</v>
      </c>
      <c r="E120" s="133" t="s">
        <v>199</v>
      </c>
      <c r="F120" s="22"/>
      <c r="G120" s="133">
        <v>0.26962000131607056</v>
      </c>
      <c r="H120" s="22"/>
      <c r="I120" s="133">
        <v>9.9402915661706039E-3</v>
      </c>
      <c r="J120" s="22"/>
      <c r="K120" s="133">
        <v>9.5200663239640767E-3</v>
      </c>
      <c r="L120" s="24"/>
      <c r="M120" s="25"/>
    </row>
    <row r="121" spans="1:13">
      <c r="A121" s="131" t="s">
        <v>97</v>
      </c>
      <c r="B121" s="132" t="s">
        <v>351</v>
      </c>
      <c r="C121" s="132" t="s">
        <v>436</v>
      </c>
      <c r="D121" s="132" t="s">
        <v>437</v>
      </c>
      <c r="E121" s="133" t="s">
        <v>199</v>
      </c>
      <c r="F121" s="22"/>
      <c r="G121" s="133">
        <v>1.8863509893417358</v>
      </c>
      <c r="H121" s="22"/>
      <c r="I121" s="133">
        <v>6.954557799371093E-2</v>
      </c>
      <c r="J121" s="22"/>
      <c r="K121" s="133">
        <v>6.6605542768158818E-2</v>
      </c>
      <c r="L121" s="24"/>
      <c r="M121" s="25"/>
    </row>
    <row r="122" spans="1:13">
      <c r="A122" s="131" t="s">
        <v>97</v>
      </c>
      <c r="B122" s="132" t="s">
        <v>351</v>
      </c>
      <c r="C122" s="132" t="s">
        <v>438</v>
      </c>
      <c r="D122" s="132" t="s">
        <v>439</v>
      </c>
      <c r="E122" s="133" t="s">
        <v>199</v>
      </c>
      <c r="F122" s="22"/>
      <c r="G122" s="133">
        <v>0.33011999726295471</v>
      </c>
      <c r="H122" s="22"/>
      <c r="I122" s="133">
        <v>1.2170792257991211E-2</v>
      </c>
      <c r="J122" s="22"/>
      <c r="K122" s="133">
        <v>1.16562727300263E-2</v>
      </c>
      <c r="L122" s="24"/>
      <c r="M122" s="25"/>
    </row>
    <row r="123" spans="1:13">
      <c r="A123" s="131" t="s">
        <v>97</v>
      </c>
      <c r="B123" s="132" t="s">
        <v>351</v>
      </c>
      <c r="C123" s="132" t="s">
        <v>440</v>
      </c>
      <c r="D123" s="132" t="s">
        <v>441</v>
      </c>
      <c r="E123" s="133" t="s">
        <v>199</v>
      </c>
      <c r="F123" s="22"/>
      <c r="G123" s="133">
        <v>2.6739299297332764</v>
      </c>
      <c r="H123" s="22"/>
      <c r="I123" s="133">
        <v>9.8581867069646723E-2</v>
      </c>
      <c r="J123" s="22"/>
      <c r="K123" s="133">
        <v>9.4414324428593877E-2</v>
      </c>
      <c r="L123" s="24"/>
      <c r="M123" s="25"/>
    </row>
    <row r="124" spans="1:13">
      <c r="A124" s="131" t="s">
        <v>97</v>
      </c>
      <c r="B124" s="132" t="s">
        <v>351</v>
      </c>
      <c r="C124" s="132" t="s">
        <v>442</v>
      </c>
      <c r="D124" s="132" t="s">
        <v>443</v>
      </c>
      <c r="E124" s="133" t="s">
        <v>199</v>
      </c>
      <c r="F124" s="22"/>
      <c r="G124" s="133">
        <v>7.7139332890510559E-2</v>
      </c>
      <c r="H124" s="22"/>
      <c r="I124" s="133">
        <v>2.8439561472024394E-3</v>
      </c>
      <c r="J124" s="22"/>
      <c r="K124" s="133">
        <v>2.7237280680935602E-3</v>
      </c>
      <c r="L124" s="24"/>
      <c r="M124" s="25"/>
    </row>
    <row r="125" spans="1:13">
      <c r="A125" s="131" t="s">
        <v>97</v>
      </c>
      <c r="B125" s="132" t="s">
        <v>351</v>
      </c>
      <c r="C125" s="132" t="s">
        <v>444</v>
      </c>
      <c r="D125" s="132" t="s">
        <v>445</v>
      </c>
      <c r="E125" s="133" t="s">
        <v>199</v>
      </c>
      <c r="F125" s="22"/>
      <c r="G125" s="133">
        <v>1.2987649440765381</v>
      </c>
      <c r="H125" s="22"/>
      <c r="I125" s="133">
        <v>4.7882583476838478E-2</v>
      </c>
      <c r="J125" s="22"/>
      <c r="K125" s="133">
        <v>4.5858350072306632E-2</v>
      </c>
      <c r="L125" s="24"/>
      <c r="M125" s="25"/>
    </row>
    <row r="126" spans="1:13">
      <c r="A126" s="131" t="s">
        <v>97</v>
      </c>
      <c r="B126" s="132" t="s">
        <v>351</v>
      </c>
      <c r="C126" s="132" t="s">
        <v>446</v>
      </c>
      <c r="D126" s="132" t="s">
        <v>447</v>
      </c>
      <c r="E126" s="133" t="s">
        <v>199</v>
      </c>
      <c r="F126" s="22"/>
      <c r="G126" s="133">
        <v>48.677639007568359</v>
      </c>
      <c r="H126" s="22"/>
      <c r="I126" s="133">
        <v>1.7946366075445463</v>
      </c>
      <c r="J126" s="22"/>
      <c r="K126" s="133">
        <v>1.718768450352389</v>
      </c>
      <c r="L126" s="24"/>
      <c r="M126" s="25"/>
    </row>
    <row r="127" spans="1:13">
      <c r="A127" s="131" t="s">
        <v>97</v>
      </c>
      <c r="B127" s="132" t="s">
        <v>351</v>
      </c>
      <c r="C127" s="132" t="s">
        <v>448</v>
      </c>
      <c r="D127" s="132" t="s">
        <v>449</v>
      </c>
      <c r="E127" s="133" t="s">
        <v>199</v>
      </c>
      <c r="F127" s="22"/>
      <c r="G127" s="133">
        <v>23.232509613037109</v>
      </c>
      <c r="H127" s="22"/>
      <c r="I127" s="133">
        <v>0.8565311113426114</v>
      </c>
      <c r="J127" s="22"/>
      <c r="K127" s="133">
        <v>0.8203213089112289</v>
      </c>
      <c r="L127" s="24"/>
      <c r="M127" s="25"/>
    </row>
    <row r="128" spans="1:13">
      <c r="A128" s="131" t="s">
        <v>97</v>
      </c>
      <c r="B128" s="132" t="s">
        <v>351</v>
      </c>
      <c r="C128" s="132" t="s">
        <v>450</v>
      </c>
      <c r="D128" s="132" t="s">
        <v>451</v>
      </c>
      <c r="E128" s="133" t="s">
        <v>199</v>
      </c>
      <c r="F128" s="22"/>
      <c r="G128" s="133">
        <v>15.837809562683105</v>
      </c>
      <c r="H128" s="22"/>
      <c r="I128" s="133">
        <v>0.58390491823342094</v>
      </c>
      <c r="J128" s="22"/>
      <c r="K128" s="133">
        <v>0.55922037210548992</v>
      </c>
      <c r="L128" s="24"/>
      <c r="M128" s="25"/>
    </row>
    <row r="129" spans="1:13">
      <c r="A129" s="131" t="s">
        <v>97</v>
      </c>
      <c r="B129" s="132" t="s">
        <v>351</v>
      </c>
      <c r="C129" s="132" t="s">
        <v>452</v>
      </c>
      <c r="D129" s="132" t="s">
        <v>453</v>
      </c>
      <c r="E129" s="133" t="s">
        <v>199</v>
      </c>
      <c r="F129" s="22"/>
      <c r="G129" s="133">
        <v>0.43803998827934265</v>
      </c>
      <c r="H129" s="22"/>
      <c r="I129" s="133">
        <v>1.6149563014185353E-2</v>
      </c>
      <c r="J129" s="22"/>
      <c r="K129" s="133">
        <v>1.5466841186159536E-2</v>
      </c>
      <c r="L129" s="24"/>
      <c r="M129" s="25"/>
    </row>
    <row r="130" spans="1:13">
      <c r="A130" s="131" t="s">
        <v>97</v>
      </c>
      <c r="B130" s="132" t="s">
        <v>351</v>
      </c>
      <c r="C130" s="132" t="s">
        <v>454</v>
      </c>
      <c r="D130" s="132" t="s">
        <v>455</v>
      </c>
      <c r="E130" s="133" t="s">
        <v>199</v>
      </c>
      <c r="F130" s="22"/>
      <c r="G130" s="133">
        <v>61.162498474121094</v>
      </c>
      <c r="H130" s="22"/>
      <c r="I130" s="133">
        <v>2.2549256909004787</v>
      </c>
      <c r="J130" s="22"/>
      <c r="K130" s="133">
        <v>2.1595988397403754</v>
      </c>
      <c r="L130" s="24"/>
      <c r="M130" s="25"/>
    </row>
    <row r="131" spans="1:13">
      <c r="A131" s="131" t="s">
        <v>97</v>
      </c>
      <c r="B131" s="132" t="s">
        <v>351</v>
      </c>
      <c r="C131" s="132" t="s">
        <v>456</v>
      </c>
      <c r="D131" s="132" t="s">
        <v>457</v>
      </c>
      <c r="E131" s="133" t="s">
        <v>458</v>
      </c>
      <c r="F131" s="22"/>
      <c r="G131" s="133">
        <v>4.4252400398254395</v>
      </c>
      <c r="H131" s="22"/>
      <c r="I131" s="133">
        <v>0.29339180606567217</v>
      </c>
      <c r="J131" s="22"/>
      <c r="K131" s="133">
        <v>0.21863334904904391</v>
      </c>
      <c r="L131" s="24"/>
      <c r="M131" s="25"/>
    </row>
    <row r="132" spans="1:13">
      <c r="A132" s="131" t="s">
        <v>97</v>
      </c>
      <c r="B132" s="132" t="s">
        <v>351</v>
      </c>
      <c r="C132" s="132" t="s">
        <v>459</v>
      </c>
      <c r="D132" s="132" t="s">
        <v>460</v>
      </c>
      <c r="E132" s="133" t="s">
        <v>458</v>
      </c>
      <c r="F132" s="22"/>
      <c r="G132" s="133">
        <v>315.29840087890625</v>
      </c>
      <c r="H132" s="22"/>
      <c r="I132" s="133">
        <v>20.904169367302767</v>
      </c>
      <c r="J132" s="22"/>
      <c r="K132" s="133">
        <v>15.57762849327435</v>
      </c>
      <c r="L132" s="24"/>
      <c r="M132" s="25"/>
    </row>
    <row r="133" spans="1:13">
      <c r="A133" s="131" t="s">
        <v>97</v>
      </c>
      <c r="B133" s="132" t="s">
        <v>351</v>
      </c>
      <c r="C133" s="132" t="s">
        <v>461</v>
      </c>
      <c r="D133" s="132" t="s">
        <v>462</v>
      </c>
      <c r="E133" s="133" t="s">
        <v>458</v>
      </c>
      <c r="F133" s="22"/>
      <c r="G133" s="133">
        <v>237.85659790039063</v>
      </c>
      <c r="H133" s="22"/>
      <c r="I133" s="133">
        <v>15.769805979922564</v>
      </c>
      <c r="J133" s="22"/>
      <c r="K133" s="133">
        <v>11.75153983159421</v>
      </c>
      <c r="L133" s="24"/>
      <c r="M133" s="25"/>
    </row>
    <row r="134" spans="1:13">
      <c r="A134" s="131" t="s">
        <v>97</v>
      </c>
      <c r="B134" s="132" t="s">
        <v>351</v>
      </c>
      <c r="C134" s="132" t="s">
        <v>463</v>
      </c>
      <c r="D134" s="132" t="s">
        <v>464</v>
      </c>
      <c r="E134" s="133" t="s">
        <v>458</v>
      </c>
      <c r="F134" s="22"/>
      <c r="G134" s="133">
        <v>32.082988739013672</v>
      </c>
      <c r="H134" s="22"/>
      <c r="I134" s="133">
        <v>2.1270904912301996</v>
      </c>
      <c r="J134" s="22"/>
      <c r="K134" s="133">
        <v>1.5850917040400858</v>
      </c>
      <c r="L134" s="24"/>
      <c r="M134" s="25"/>
    </row>
    <row r="135" spans="1:13">
      <c r="A135" s="131" t="s">
        <v>97</v>
      </c>
      <c r="B135" s="132" t="s">
        <v>351</v>
      </c>
      <c r="C135" s="132" t="s">
        <v>465</v>
      </c>
      <c r="D135" s="132" t="s">
        <v>466</v>
      </c>
      <c r="E135" s="133" t="s">
        <v>458</v>
      </c>
      <c r="F135" s="22"/>
      <c r="G135" s="133">
        <v>315.29840087890625</v>
      </c>
      <c r="H135" s="22"/>
      <c r="I135" s="133">
        <v>20.904169367302767</v>
      </c>
      <c r="J135" s="22"/>
      <c r="K135" s="133">
        <v>15.57762849327435</v>
      </c>
      <c r="L135" s="24"/>
      <c r="M135" s="25"/>
    </row>
    <row r="136" spans="1:13">
      <c r="A136" s="131" t="s">
        <v>97</v>
      </c>
      <c r="B136" s="132" t="s">
        <v>351</v>
      </c>
      <c r="C136" s="132" t="s">
        <v>467</v>
      </c>
      <c r="D136" s="132" t="s">
        <v>468</v>
      </c>
      <c r="E136" s="133" t="s">
        <v>458</v>
      </c>
      <c r="F136" s="22"/>
      <c r="G136" s="133">
        <v>203.56100463867188</v>
      </c>
      <c r="H136" s="22"/>
      <c r="I136" s="133">
        <v>13.496020613118759</v>
      </c>
      <c r="J136" s="22"/>
      <c r="K136" s="133">
        <v>10.057132218684428</v>
      </c>
      <c r="L136" s="24"/>
      <c r="M136" s="25"/>
    </row>
    <row r="137" spans="1:13">
      <c r="A137" s="131" t="s">
        <v>97</v>
      </c>
      <c r="B137" s="132" t="s">
        <v>351</v>
      </c>
      <c r="C137" s="132" t="s">
        <v>469</v>
      </c>
      <c r="D137" s="132" t="s">
        <v>470</v>
      </c>
      <c r="E137" s="133" t="s">
        <v>458</v>
      </c>
      <c r="F137" s="22"/>
      <c r="G137" s="133">
        <v>8.8504800796508789</v>
      </c>
      <c r="H137" s="22"/>
      <c r="I137" s="133">
        <v>0.58678361213134433</v>
      </c>
      <c r="J137" s="22"/>
      <c r="K137" s="133">
        <v>0.43726669809808782</v>
      </c>
      <c r="L137" s="24"/>
      <c r="M137" s="25"/>
    </row>
    <row r="138" spans="1:13">
      <c r="A138" s="131" t="s">
        <v>97</v>
      </c>
      <c r="B138" s="132" t="s">
        <v>351</v>
      </c>
      <c r="C138" s="132" t="s">
        <v>471</v>
      </c>
      <c r="D138" s="132" t="s">
        <v>472</v>
      </c>
      <c r="E138" s="133" t="s">
        <v>458</v>
      </c>
      <c r="F138" s="22"/>
      <c r="G138" s="133">
        <v>4.4252400398254395</v>
      </c>
      <c r="H138" s="22"/>
      <c r="I138" s="133">
        <v>0.29339180606567217</v>
      </c>
      <c r="J138" s="22"/>
      <c r="K138" s="133">
        <v>0.21863334904904391</v>
      </c>
      <c r="L138" s="24"/>
      <c r="M138" s="25"/>
    </row>
    <row r="139" spans="1:13">
      <c r="A139" s="131" t="s">
        <v>97</v>
      </c>
      <c r="B139" s="132" t="s">
        <v>351</v>
      </c>
      <c r="C139" s="132" t="s">
        <v>473</v>
      </c>
      <c r="D139" s="132" t="s">
        <v>474</v>
      </c>
      <c r="E139" s="133" t="s">
        <v>475</v>
      </c>
      <c r="F139" s="22"/>
      <c r="G139" s="133">
        <v>8.7370109558105469</v>
      </c>
      <c r="H139" s="22"/>
      <c r="I139" s="133">
        <v>0.54155539557899857</v>
      </c>
      <c r="J139" s="22"/>
      <c r="K139" s="133">
        <v>0.44034304369363914</v>
      </c>
      <c r="L139" s="24"/>
      <c r="M139" s="25"/>
    </row>
    <row r="140" spans="1:13">
      <c r="A140" s="131" t="s">
        <v>97</v>
      </c>
      <c r="B140" s="132" t="s">
        <v>351</v>
      </c>
      <c r="C140" s="132" t="s">
        <v>476</v>
      </c>
      <c r="D140" s="132" t="s">
        <v>477</v>
      </c>
      <c r="E140" s="133" t="s">
        <v>475</v>
      </c>
      <c r="F140" s="22"/>
      <c r="G140" s="133">
        <v>225.83399963378906</v>
      </c>
      <c r="H140" s="22"/>
      <c r="I140" s="133">
        <v>13.998107776839559</v>
      </c>
      <c r="J140" s="22"/>
      <c r="K140" s="133">
        <v>11.381973912040865</v>
      </c>
      <c r="L140" s="24"/>
      <c r="M140" s="25"/>
    </row>
    <row r="141" spans="1:13">
      <c r="A141" s="131" t="s">
        <v>97</v>
      </c>
      <c r="B141" s="132" t="s">
        <v>351</v>
      </c>
      <c r="C141" s="132" t="s">
        <v>478</v>
      </c>
      <c r="D141" s="132" t="s">
        <v>479</v>
      </c>
      <c r="E141" s="133" t="s">
        <v>475</v>
      </c>
      <c r="F141" s="22"/>
      <c r="G141" s="133">
        <v>77.501838684082031</v>
      </c>
      <c r="H141" s="22"/>
      <c r="I141" s="133">
        <v>4.8038784796011527</v>
      </c>
      <c r="J141" s="22"/>
      <c r="K141" s="133">
        <v>3.9060721922645287</v>
      </c>
      <c r="L141" s="24"/>
      <c r="M141" s="25"/>
    </row>
    <row r="142" spans="1:13">
      <c r="A142" s="131" t="s">
        <v>97</v>
      </c>
      <c r="B142" s="132" t="s">
        <v>351</v>
      </c>
      <c r="C142" s="132" t="s">
        <v>480</v>
      </c>
      <c r="D142" s="132" t="s">
        <v>481</v>
      </c>
      <c r="E142" s="133" t="s">
        <v>273</v>
      </c>
      <c r="F142" s="22"/>
      <c r="G142" s="133">
        <v>64.656501770019531</v>
      </c>
      <c r="H142" s="22"/>
      <c r="I142" s="133">
        <v>0.50818759287926107</v>
      </c>
      <c r="J142" s="22"/>
      <c r="K142" s="133">
        <v>0.32406282321347807</v>
      </c>
      <c r="L142" s="24"/>
      <c r="M142" s="25"/>
    </row>
    <row r="143" spans="1:13">
      <c r="A143" s="131" t="s">
        <v>97</v>
      </c>
      <c r="B143" s="132" t="s">
        <v>351</v>
      </c>
      <c r="C143" s="132" t="s">
        <v>482</v>
      </c>
      <c r="D143" s="132" t="s">
        <v>483</v>
      </c>
      <c r="E143" s="133" t="s">
        <v>484</v>
      </c>
      <c r="F143" s="22"/>
      <c r="G143" s="133">
        <v>2.7332980632781982</v>
      </c>
      <c r="H143" s="22"/>
      <c r="I143" s="133">
        <v>9.5113137088134431E-2</v>
      </c>
      <c r="J143" s="22"/>
      <c r="K143" s="133">
        <v>6.8791355379115016E-2</v>
      </c>
      <c r="L143" s="24"/>
      <c r="M143" s="25"/>
    </row>
    <row r="144" spans="1:13">
      <c r="A144" s="131" t="s">
        <v>97</v>
      </c>
      <c r="B144" s="132" t="s">
        <v>351</v>
      </c>
      <c r="C144" s="132" t="s">
        <v>485</v>
      </c>
      <c r="D144" s="132" t="s">
        <v>486</v>
      </c>
      <c r="E144" s="133" t="s">
        <v>484</v>
      </c>
      <c r="F144" s="22"/>
      <c r="G144" s="133">
        <v>3.0668749809265137</v>
      </c>
      <c r="H144" s="22"/>
      <c r="I144" s="133">
        <v>0.10672092605340699</v>
      </c>
      <c r="J144" s="22"/>
      <c r="K144" s="133">
        <v>7.7186783816470705E-2</v>
      </c>
      <c r="L144" s="24"/>
      <c r="M144" s="25"/>
    </row>
    <row r="145" spans="1:13">
      <c r="A145" s="131" t="s">
        <v>97</v>
      </c>
      <c r="B145" s="132" t="s">
        <v>351</v>
      </c>
      <c r="C145" s="132" t="s">
        <v>487</v>
      </c>
      <c r="D145" s="132" t="s">
        <v>488</v>
      </c>
      <c r="E145" s="133" t="s">
        <v>489</v>
      </c>
      <c r="F145" s="22"/>
      <c r="G145" s="133">
        <v>0.57938748598098755</v>
      </c>
      <c r="H145" s="22"/>
      <c r="I145" s="133">
        <v>5.3875182698575209E-3</v>
      </c>
      <c r="J145" s="22"/>
      <c r="K145" s="133">
        <v>5.2069577869542152E-3</v>
      </c>
      <c r="L145" s="24"/>
      <c r="M145" s="25"/>
    </row>
    <row r="146" spans="1:13">
      <c r="A146" s="131" t="s">
        <v>97</v>
      </c>
      <c r="B146" s="132" t="s">
        <v>351</v>
      </c>
      <c r="C146" s="132" t="s">
        <v>490</v>
      </c>
      <c r="D146" s="132" t="s">
        <v>491</v>
      </c>
      <c r="E146" s="133" t="s">
        <v>199</v>
      </c>
      <c r="F146" s="22"/>
      <c r="G146" s="133">
        <v>0.17717850208282471</v>
      </c>
      <c r="H146" s="22"/>
      <c r="I146" s="133">
        <v>6.532178478465378E-3</v>
      </c>
      <c r="J146" s="22"/>
      <c r="K146" s="133">
        <v>6.2560310168968177E-3</v>
      </c>
      <c r="L146" s="24"/>
      <c r="M146" s="25"/>
    </row>
    <row r="147" spans="1:13">
      <c r="A147" s="131" t="s">
        <v>97</v>
      </c>
      <c r="B147" s="132" t="s">
        <v>351</v>
      </c>
      <c r="C147" s="132" t="s">
        <v>492</v>
      </c>
      <c r="D147" s="132" t="s">
        <v>493</v>
      </c>
      <c r="E147" s="133" t="s">
        <v>199</v>
      </c>
      <c r="F147" s="22"/>
      <c r="G147" s="133">
        <v>0.14532570540904999</v>
      </c>
      <c r="H147" s="22"/>
      <c r="I147" s="133">
        <v>5.3578364986799284E-3</v>
      </c>
      <c r="J147" s="22"/>
      <c r="K147" s="133">
        <v>5.1313342753424186E-3</v>
      </c>
      <c r="L147" s="24"/>
      <c r="M147" s="25"/>
    </row>
    <row r="148" spans="1:13">
      <c r="A148" s="131" t="s">
        <v>97</v>
      </c>
      <c r="B148" s="132" t="s">
        <v>351</v>
      </c>
      <c r="C148" s="132" t="s">
        <v>494</v>
      </c>
      <c r="D148" s="132" t="s">
        <v>495</v>
      </c>
      <c r="E148" s="133" t="s">
        <v>489</v>
      </c>
      <c r="F148" s="22"/>
      <c r="G148" s="133">
        <v>2.4762508869171143</v>
      </c>
      <c r="H148" s="22"/>
      <c r="I148" s="133">
        <v>2.3025776732869613E-2</v>
      </c>
      <c r="J148" s="22"/>
      <c r="K148" s="133">
        <v>2.225407719370117E-2</v>
      </c>
      <c r="L148" s="24"/>
      <c r="M148" s="25"/>
    </row>
    <row r="149" spans="1:13">
      <c r="A149" s="131" t="s">
        <v>97</v>
      </c>
      <c r="B149" s="132" t="s">
        <v>351</v>
      </c>
      <c r="C149" s="132" t="s">
        <v>496</v>
      </c>
      <c r="D149" s="132" t="s">
        <v>497</v>
      </c>
      <c r="E149" s="133" t="s">
        <v>180</v>
      </c>
      <c r="F149" s="22"/>
      <c r="G149" s="133">
        <v>208.885498046875</v>
      </c>
      <c r="H149" s="22"/>
      <c r="I149" s="22"/>
      <c r="J149" s="22"/>
      <c r="K149" s="22"/>
      <c r="L149" s="24"/>
      <c r="M149" s="25"/>
    </row>
    <row r="150" spans="1:13">
      <c r="A150" s="131" t="s">
        <v>97</v>
      </c>
      <c r="B150" s="132" t="s">
        <v>351</v>
      </c>
      <c r="C150" s="132" t="s">
        <v>498</v>
      </c>
      <c r="D150" s="132" t="s">
        <v>499</v>
      </c>
      <c r="E150" s="133" t="s">
        <v>180</v>
      </c>
      <c r="F150" s="22"/>
      <c r="G150" s="133">
        <v>80.9794921875</v>
      </c>
      <c r="H150" s="22"/>
      <c r="I150" s="22"/>
      <c r="J150" s="22"/>
      <c r="K150" s="22"/>
      <c r="L150" s="24"/>
      <c r="M150" s="25"/>
    </row>
    <row r="151" spans="1:13">
      <c r="A151" s="131" t="s">
        <v>97</v>
      </c>
      <c r="B151" s="132" t="s">
        <v>351</v>
      </c>
      <c r="C151" s="132" t="s">
        <v>500</v>
      </c>
      <c r="D151" s="132" t="s">
        <v>501</v>
      </c>
      <c r="E151" s="133" t="s">
        <v>180</v>
      </c>
      <c r="F151" s="22"/>
      <c r="G151" s="133">
        <v>41.255180358886719</v>
      </c>
      <c r="H151" s="22"/>
      <c r="I151" s="22"/>
      <c r="J151" s="22"/>
      <c r="K151" s="22"/>
      <c r="L151" s="24"/>
      <c r="M151" s="25"/>
    </row>
    <row r="152" spans="1:13">
      <c r="A152" s="131" t="s">
        <v>97</v>
      </c>
      <c r="B152" s="132" t="s">
        <v>351</v>
      </c>
      <c r="C152" s="132" t="s">
        <v>502</v>
      </c>
      <c r="D152" s="132" t="s">
        <v>503</v>
      </c>
      <c r="E152" s="133" t="s">
        <v>504</v>
      </c>
      <c r="F152" s="22"/>
      <c r="G152" s="133">
        <v>25.876249313354492</v>
      </c>
      <c r="H152" s="22"/>
      <c r="I152" s="22"/>
      <c r="J152" s="22"/>
      <c r="K152" s="22"/>
      <c r="L152" s="24"/>
      <c r="M152" s="25"/>
    </row>
    <row r="153" spans="1:13">
      <c r="A153" s="131" t="s">
        <v>97</v>
      </c>
      <c r="B153" s="132" t="s">
        <v>351</v>
      </c>
      <c r="C153" s="132" t="s">
        <v>505</v>
      </c>
      <c r="D153" s="132" t="s">
        <v>506</v>
      </c>
      <c r="E153" s="133" t="s">
        <v>504</v>
      </c>
      <c r="F153" s="22"/>
      <c r="G153" s="133">
        <v>6.632445752620697E-2</v>
      </c>
      <c r="H153" s="22"/>
      <c r="I153" s="22"/>
      <c r="J153" s="22"/>
      <c r="K153" s="22"/>
      <c r="L153" s="24"/>
      <c r="M153" s="25"/>
    </row>
    <row r="154" spans="1:13">
      <c r="A154" s="131" t="s">
        <v>97</v>
      </c>
      <c r="B154" s="132" t="s">
        <v>351</v>
      </c>
      <c r="C154" s="132" t="s">
        <v>507</v>
      </c>
      <c r="D154" s="132" t="s">
        <v>508</v>
      </c>
      <c r="E154" s="133" t="s">
        <v>509</v>
      </c>
      <c r="F154" s="22"/>
      <c r="G154" s="133">
        <v>2.6980888843536377</v>
      </c>
      <c r="H154" s="22"/>
      <c r="I154" s="133">
        <v>6.405249168395552E-2</v>
      </c>
      <c r="J154" s="22"/>
      <c r="K154" s="133">
        <v>6.1905798484914031E-2</v>
      </c>
      <c r="L154" s="24"/>
      <c r="M154" s="25"/>
    </row>
    <row r="155" spans="1:13">
      <c r="A155" s="131" t="s">
        <v>97</v>
      </c>
      <c r="B155" s="132" t="s">
        <v>351</v>
      </c>
      <c r="C155" s="132" t="s">
        <v>510</v>
      </c>
      <c r="D155" s="132" t="s">
        <v>511</v>
      </c>
      <c r="E155" s="133" t="s">
        <v>183</v>
      </c>
      <c r="F155" s="133">
        <v>10.796680450439453</v>
      </c>
      <c r="G155" s="133">
        <v>30.500619888305664</v>
      </c>
      <c r="H155" s="133">
        <v>0.29284234351368332</v>
      </c>
      <c r="I155" s="133">
        <v>0.82727955575900536</v>
      </c>
      <c r="J155" s="133">
        <v>0.23333507098396861</v>
      </c>
      <c r="K155" s="133">
        <v>0.65917152400330337</v>
      </c>
      <c r="L155" s="24"/>
      <c r="M155" s="25"/>
    </row>
    <row r="156" spans="1:13">
      <c r="A156" s="131" t="s">
        <v>97</v>
      </c>
      <c r="B156" s="132" t="s">
        <v>351</v>
      </c>
      <c r="C156" s="132" t="s">
        <v>512</v>
      </c>
      <c r="D156" s="132" t="s">
        <v>513</v>
      </c>
      <c r="E156" s="133" t="s">
        <v>395</v>
      </c>
      <c r="F156" s="133">
        <v>12.045249938964844</v>
      </c>
      <c r="G156" s="133">
        <v>12.557000160217285</v>
      </c>
      <c r="H156" s="133">
        <v>0.78751884211634438</v>
      </c>
      <c r="I156" s="133">
        <v>0.82097708862311158</v>
      </c>
      <c r="J156" s="133">
        <v>0.58682087008544037</v>
      </c>
      <c r="K156" s="133">
        <v>0.61175233366016668</v>
      </c>
      <c r="L156" s="24"/>
      <c r="M156" s="25"/>
    </row>
    <row r="157" spans="1:13">
      <c r="A157" s="131" t="s">
        <v>97</v>
      </c>
      <c r="B157" s="132" t="s">
        <v>351</v>
      </c>
      <c r="C157" s="132" t="s">
        <v>514</v>
      </c>
      <c r="D157" s="132" t="s">
        <v>515</v>
      </c>
      <c r="E157" s="133" t="s">
        <v>199</v>
      </c>
      <c r="F157" s="22"/>
      <c r="G157" s="133">
        <v>1.6252000331878662</v>
      </c>
      <c r="H157" s="22"/>
      <c r="I157" s="133">
        <v>5.9917521342563035E-2</v>
      </c>
      <c r="J157" s="22"/>
      <c r="K157" s="133">
        <v>5.7384511646521169E-2</v>
      </c>
      <c r="L157" s="24"/>
      <c r="M157" s="25"/>
    </row>
    <row r="158" spans="1:13">
      <c r="A158" s="131" t="s">
        <v>97</v>
      </c>
      <c r="B158" s="132" t="s">
        <v>351</v>
      </c>
      <c r="C158" s="132" t="s">
        <v>516</v>
      </c>
      <c r="D158" s="132" t="s">
        <v>517</v>
      </c>
      <c r="E158" s="133" t="s">
        <v>518</v>
      </c>
      <c r="F158" s="22"/>
      <c r="G158" s="133">
        <v>6983.95703125</v>
      </c>
      <c r="H158" s="22"/>
      <c r="I158" s="133">
        <v>54.892550869939448</v>
      </c>
      <c r="J158" s="22"/>
      <c r="K158" s="133">
        <v>0</v>
      </c>
      <c r="L158" s="24"/>
      <c r="M158" s="25" t="s">
        <v>663</v>
      </c>
    </row>
    <row r="159" spans="1:13">
      <c r="A159" s="131" t="s">
        <v>97</v>
      </c>
      <c r="B159" s="132" t="s">
        <v>351</v>
      </c>
      <c r="C159" s="132" t="s">
        <v>519</v>
      </c>
      <c r="D159" s="132" t="s">
        <v>520</v>
      </c>
      <c r="E159" s="133" t="s">
        <v>273</v>
      </c>
      <c r="F159" s="133">
        <v>336.40560913085938</v>
      </c>
      <c r="G159" s="22"/>
      <c r="H159" s="133">
        <v>2.6440829932831882</v>
      </c>
      <c r="I159" s="22"/>
      <c r="J159" s="133">
        <v>0</v>
      </c>
      <c r="K159" s="22"/>
      <c r="L159" s="24" t="s">
        <v>663</v>
      </c>
      <c r="M159" s="25"/>
    </row>
    <row r="160" spans="1:13">
      <c r="A160" s="131" t="s">
        <v>97</v>
      </c>
      <c r="B160" s="132" t="s">
        <v>351</v>
      </c>
      <c r="C160" s="132" t="s">
        <v>521</v>
      </c>
      <c r="D160" s="132" t="s">
        <v>522</v>
      </c>
      <c r="E160" s="133" t="s">
        <v>273</v>
      </c>
      <c r="F160" s="133">
        <v>1.159451961517334</v>
      </c>
      <c r="G160" s="133">
        <v>4.6544389724731445</v>
      </c>
      <c r="H160" s="133">
        <v>9.1130680635716933E-3</v>
      </c>
      <c r="I160" s="133">
        <v>3.658298968969774E-2</v>
      </c>
      <c r="J160" s="133">
        <v>0</v>
      </c>
      <c r="K160" s="133">
        <v>0</v>
      </c>
      <c r="L160" s="24" t="s">
        <v>663</v>
      </c>
      <c r="M160" s="25" t="s">
        <v>663</v>
      </c>
    </row>
    <row r="161" spans="1:13">
      <c r="A161" s="131" t="s">
        <v>97</v>
      </c>
      <c r="B161" s="132" t="s">
        <v>351</v>
      </c>
      <c r="C161" s="132" t="s">
        <v>523</v>
      </c>
      <c r="D161" s="132" t="s">
        <v>524</v>
      </c>
      <c r="E161" s="133" t="s">
        <v>273</v>
      </c>
      <c r="F161" s="133">
        <v>1.9523429870605469</v>
      </c>
      <c r="G161" s="133">
        <v>5.2343978881835938</v>
      </c>
      <c r="H161" s="133">
        <v>1.5345038099927903E-2</v>
      </c>
      <c r="I161" s="133">
        <v>4.1141354545131688E-2</v>
      </c>
      <c r="J161" s="133">
        <v>0</v>
      </c>
      <c r="K161" s="133">
        <v>0</v>
      </c>
      <c r="L161" s="24" t="s">
        <v>663</v>
      </c>
      <c r="M161" s="25" t="s">
        <v>663</v>
      </c>
    </row>
    <row r="162" spans="1:13">
      <c r="A162" s="131" t="s">
        <v>97</v>
      </c>
      <c r="B162" s="132" t="s">
        <v>351</v>
      </c>
      <c r="C162" s="132" t="s">
        <v>525</v>
      </c>
      <c r="D162" s="132" t="s">
        <v>526</v>
      </c>
      <c r="E162" s="133" t="s">
        <v>273</v>
      </c>
      <c r="F162" s="133">
        <v>3.6486079692840576</v>
      </c>
      <c r="G162" s="133">
        <v>22.351600646972656</v>
      </c>
      <c r="H162" s="133">
        <v>2.8677352632930635E-2</v>
      </c>
      <c r="I162" s="133">
        <v>0.1756792560504799</v>
      </c>
      <c r="J162" s="133">
        <v>0</v>
      </c>
      <c r="K162" s="133">
        <v>0</v>
      </c>
      <c r="L162" s="24" t="s">
        <v>663</v>
      </c>
      <c r="M162" s="25" t="s">
        <v>663</v>
      </c>
    </row>
    <row r="163" spans="1:13">
      <c r="A163" s="131" t="s">
        <v>97</v>
      </c>
      <c r="B163" s="132" t="s">
        <v>351</v>
      </c>
      <c r="C163" s="132" t="s">
        <v>527</v>
      </c>
      <c r="D163" s="132" t="s">
        <v>528</v>
      </c>
      <c r="E163" s="133" t="s">
        <v>529</v>
      </c>
      <c r="F163" s="22"/>
      <c r="G163" s="133">
        <v>347.14630126953125</v>
      </c>
      <c r="H163" s="22"/>
      <c r="I163" s="133">
        <v>10.989305977268707</v>
      </c>
      <c r="J163" s="22"/>
      <c r="K163" s="133">
        <v>8.9804615093804436</v>
      </c>
      <c r="L163" s="24"/>
      <c r="M163" s="25"/>
    </row>
    <row r="164" spans="1:13">
      <c r="A164" s="131" t="s">
        <v>97</v>
      </c>
      <c r="B164" s="132" t="s">
        <v>351</v>
      </c>
      <c r="C164" s="132" t="s">
        <v>530</v>
      </c>
      <c r="D164" s="132" t="s">
        <v>531</v>
      </c>
      <c r="E164" s="133" t="s">
        <v>529</v>
      </c>
      <c r="F164" s="22"/>
      <c r="G164" s="133">
        <v>26.003999710083008</v>
      </c>
      <c r="H164" s="22"/>
      <c r="I164" s="133">
        <v>0.82318581071395225</v>
      </c>
      <c r="J164" s="22"/>
      <c r="K164" s="133">
        <v>0.67270749431095056</v>
      </c>
      <c r="L164" s="24"/>
      <c r="M164" s="25"/>
    </row>
    <row r="165" spans="1:13">
      <c r="A165" s="131" t="s">
        <v>97</v>
      </c>
      <c r="B165" s="132" t="s">
        <v>351</v>
      </c>
      <c r="C165" s="132" t="s">
        <v>532</v>
      </c>
      <c r="D165" s="132" t="s">
        <v>533</v>
      </c>
      <c r="E165" s="133" t="s">
        <v>529</v>
      </c>
      <c r="F165" s="22"/>
      <c r="G165" s="133">
        <v>253.21090698242188</v>
      </c>
      <c r="H165" s="22"/>
      <c r="I165" s="133">
        <v>8.0156755910560147</v>
      </c>
      <c r="J165" s="22"/>
      <c r="K165" s="133">
        <v>6.550410577888921</v>
      </c>
      <c r="L165" s="24"/>
      <c r="M165" s="25"/>
    </row>
    <row r="166" spans="1:13">
      <c r="A166" s="131" t="s">
        <v>97</v>
      </c>
      <c r="B166" s="132" t="s">
        <v>351</v>
      </c>
      <c r="C166" s="132" t="s">
        <v>534</v>
      </c>
      <c r="D166" s="132" t="s">
        <v>535</v>
      </c>
      <c r="E166" s="133" t="s">
        <v>536</v>
      </c>
      <c r="F166" s="22"/>
      <c r="G166" s="133">
        <v>20.03849983215332</v>
      </c>
      <c r="H166" s="22"/>
      <c r="I166" s="133">
        <v>0.57039858889277162</v>
      </c>
      <c r="J166" s="22"/>
      <c r="K166" s="133">
        <v>0.44568139909424498</v>
      </c>
      <c r="L166" s="24"/>
      <c r="M166" s="25"/>
    </row>
    <row r="167" spans="1:13">
      <c r="A167" s="131" t="s">
        <v>97</v>
      </c>
      <c r="B167" s="132" t="s">
        <v>351</v>
      </c>
      <c r="C167" s="132" t="s">
        <v>537</v>
      </c>
      <c r="D167" s="132" t="s">
        <v>538</v>
      </c>
      <c r="E167" s="133" t="s">
        <v>539</v>
      </c>
      <c r="F167" s="22"/>
      <c r="G167" s="133">
        <v>0.14903509616851807</v>
      </c>
      <c r="H167" s="22"/>
      <c r="I167" s="133">
        <v>2.4788592259414134E-2</v>
      </c>
      <c r="J167" s="22"/>
      <c r="K167" s="133">
        <v>2.1264875317902106E-2</v>
      </c>
      <c r="L167" s="24"/>
      <c r="M167" s="25"/>
    </row>
    <row r="168" spans="1:13">
      <c r="A168" s="131" t="s">
        <v>97</v>
      </c>
      <c r="B168" s="132" t="s">
        <v>351</v>
      </c>
      <c r="C168" s="132" t="s">
        <v>540</v>
      </c>
      <c r="D168" s="132" t="s">
        <v>541</v>
      </c>
      <c r="E168" s="133" t="s">
        <v>539</v>
      </c>
      <c r="F168" s="22"/>
      <c r="G168" s="133">
        <v>1.2303420342504978E-2</v>
      </c>
      <c r="H168" s="22"/>
      <c r="I168" s="133">
        <v>2.0463936220880686E-3</v>
      </c>
      <c r="J168" s="22"/>
      <c r="K168" s="133">
        <v>1.7554972371828165E-3</v>
      </c>
      <c r="L168" s="24"/>
      <c r="M168" s="25"/>
    </row>
    <row r="169" spans="1:13">
      <c r="A169" s="131" t="s">
        <v>97</v>
      </c>
      <c r="B169" s="132" t="s">
        <v>351</v>
      </c>
      <c r="C169" s="132" t="s">
        <v>542</v>
      </c>
      <c r="D169" s="132" t="s">
        <v>543</v>
      </c>
      <c r="E169" s="133" t="s">
        <v>544</v>
      </c>
      <c r="F169" s="22"/>
      <c r="G169" s="133">
        <v>3.8947779685258865E-2</v>
      </c>
      <c r="H169" s="22"/>
      <c r="I169" s="133">
        <v>3.061220119307656E-4</v>
      </c>
      <c r="J169" s="22"/>
      <c r="K169" s="133">
        <v>1.9520894414603164E-4</v>
      </c>
      <c r="L169" s="24"/>
      <c r="M169" s="25"/>
    </row>
    <row r="170" spans="1:13">
      <c r="A170" s="131" t="s">
        <v>97</v>
      </c>
      <c r="B170" s="132" t="s">
        <v>351</v>
      </c>
      <c r="C170" s="132" t="s">
        <v>545</v>
      </c>
      <c r="D170" s="132" t="s">
        <v>546</v>
      </c>
      <c r="E170" s="133" t="s">
        <v>547</v>
      </c>
      <c r="F170" s="22"/>
      <c r="G170" s="133">
        <v>235.35820007324219</v>
      </c>
      <c r="H170" s="22"/>
      <c r="I170" s="133">
        <v>7.4505281070413441</v>
      </c>
      <c r="J170" s="22"/>
      <c r="K170" s="133">
        <v>6.0885720197656745</v>
      </c>
      <c r="L170" s="24"/>
      <c r="M170" s="25"/>
    </row>
    <row r="171" spans="1:13">
      <c r="A171" s="131" t="s">
        <v>97</v>
      </c>
      <c r="B171" s="132" t="s">
        <v>351</v>
      </c>
      <c r="C171" s="132" t="s">
        <v>548</v>
      </c>
      <c r="D171" s="132" t="s">
        <v>549</v>
      </c>
      <c r="E171" s="133" t="s">
        <v>550</v>
      </c>
      <c r="F171" s="22"/>
      <c r="G171" s="133">
        <v>1.6656689345836639E-2</v>
      </c>
      <c r="H171" s="22"/>
      <c r="I171" s="133">
        <v>1.3580199023540884E-3</v>
      </c>
      <c r="J171" s="22"/>
      <c r="K171" s="133">
        <v>4.120334650390315E-4</v>
      </c>
      <c r="L171" s="24"/>
      <c r="M171" s="25"/>
    </row>
    <row r="172" spans="1:13">
      <c r="A172" s="131" t="s">
        <v>97</v>
      </c>
      <c r="B172" s="132" t="s">
        <v>351</v>
      </c>
      <c r="C172" s="132" t="s">
        <v>551</v>
      </c>
      <c r="D172" s="132" t="s">
        <v>552</v>
      </c>
      <c r="E172" s="133" t="s">
        <v>553</v>
      </c>
      <c r="F172" s="22"/>
      <c r="G172" s="133">
        <v>1.9037940502166748</v>
      </c>
      <c r="H172" s="22"/>
      <c r="I172" s="133">
        <v>0.13065253765482152</v>
      </c>
      <c r="J172" s="22"/>
      <c r="K172" s="133">
        <v>0.10359981348053392</v>
      </c>
      <c r="L172" s="24"/>
      <c r="M172" s="25"/>
    </row>
    <row r="173" spans="1:13">
      <c r="A173" s="131" t="s">
        <v>97</v>
      </c>
      <c r="B173" s="132" t="s">
        <v>351</v>
      </c>
      <c r="C173" s="132" t="s">
        <v>554</v>
      </c>
      <c r="D173" s="132" t="s">
        <v>555</v>
      </c>
      <c r="E173" s="133" t="s">
        <v>556</v>
      </c>
      <c r="F173" s="22"/>
      <c r="G173" s="133">
        <v>0.28918468952178955</v>
      </c>
      <c r="H173" s="22"/>
      <c r="I173" s="133">
        <v>3.738334530060082E-2</v>
      </c>
      <c r="J173" s="22"/>
      <c r="K173" s="133">
        <v>2.4470136529729253E-2</v>
      </c>
      <c r="L173" s="24"/>
      <c r="M173" s="25"/>
    </row>
    <row r="174" spans="1:13">
      <c r="A174" s="131" t="s">
        <v>97</v>
      </c>
      <c r="B174" s="132" t="s">
        <v>351</v>
      </c>
      <c r="C174" s="132" t="s">
        <v>557</v>
      </c>
      <c r="D174" s="132" t="s">
        <v>558</v>
      </c>
      <c r="E174" s="133" t="s">
        <v>559</v>
      </c>
      <c r="F174" s="22"/>
      <c r="G174" s="133">
        <v>0.14491710066795349</v>
      </c>
      <c r="H174" s="22"/>
      <c r="I174" s="133">
        <v>1.7402535210222538E-2</v>
      </c>
      <c r="J174" s="22"/>
      <c r="K174" s="133">
        <v>1.1060253879799699E-2</v>
      </c>
      <c r="L174" s="24"/>
      <c r="M174" s="25"/>
    </row>
    <row r="175" spans="1:13">
      <c r="A175" s="131" t="s">
        <v>97</v>
      </c>
      <c r="B175" s="132" t="s">
        <v>351</v>
      </c>
      <c r="C175" s="132" t="s">
        <v>560</v>
      </c>
      <c r="D175" s="132" t="s">
        <v>561</v>
      </c>
      <c r="E175" s="133" t="s">
        <v>562</v>
      </c>
      <c r="F175" s="133">
        <v>0.26755660772323608</v>
      </c>
      <c r="G175" s="133">
        <v>14.44651985168457</v>
      </c>
      <c r="H175" s="22"/>
      <c r="I175" s="22"/>
      <c r="J175" s="22"/>
      <c r="K175" s="22"/>
      <c r="L175" s="24"/>
      <c r="M175" s="25"/>
    </row>
    <row r="176" spans="1:13">
      <c r="A176" s="131" t="s">
        <v>97</v>
      </c>
      <c r="B176" s="132" t="s">
        <v>351</v>
      </c>
      <c r="C176" s="132" t="s">
        <v>563</v>
      </c>
      <c r="D176" s="132" t="s">
        <v>564</v>
      </c>
      <c r="E176" s="133" t="s">
        <v>562</v>
      </c>
      <c r="F176" s="133">
        <v>13.393830299377441</v>
      </c>
      <c r="G176" s="133">
        <v>132.65910339355469</v>
      </c>
      <c r="H176" s="22"/>
      <c r="I176" s="22"/>
      <c r="J176" s="22"/>
      <c r="K176" s="22"/>
      <c r="L176" s="24"/>
      <c r="M176" s="25"/>
    </row>
    <row r="177" spans="1:13">
      <c r="A177" s="131" t="s">
        <v>97</v>
      </c>
      <c r="B177" s="132" t="s">
        <v>351</v>
      </c>
      <c r="C177" s="132" t="s">
        <v>565</v>
      </c>
      <c r="D177" s="132" t="s">
        <v>566</v>
      </c>
      <c r="E177" s="133" t="s">
        <v>484</v>
      </c>
      <c r="F177" s="133">
        <v>1.0143179893493652</v>
      </c>
      <c r="G177" s="133">
        <v>2.737494945526123</v>
      </c>
      <c r="H177" s="133">
        <v>3.5296174708527472E-2</v>
      </c>
      <c r="I177" s="133">
        <v>9.5259179937230404E-2</v>
      </c>
      <c r="J177" s="133">
        <v>2.552824743492297E-2</v>
      </c>
      <c r="K177" s="133">
        <v>6.8896982065820025E-2</v>
      </c>
      <c r="L177" s="24"/>
      <c r="M177" s="25"/>
    </row>
    <row r="178" spans="1:13">
      <c r="A178" s="131" t="s">
        <v>97</v>
      </c>
      <c r="B178" s="132" t="s">
        <v>351</v>
      </c>
      <c r="C178" s="132" t="s">
        <v>567</v>
      </c>
      <c r="D178" s="132" t="s">
        <v>568</v>
      </c>
      <c r="E178" s="133" t="s">
        <v>484</v>
      </c>
      <c r="F178" s="133">
        <v>0.2304794043302536</v>
      </c>
      <c r="G178" s="133">
        <v>1.9357679411768913E-2</v>
      </c>
      <c r="H178" s="133">
        <v>8.0202080682569774E-3</v>
      </c>
      <c r="I178" s="133">
        <v>6.7360733186614709E-4</v>
      </c>
      <c r="J178" s="133">
        <v>5.8006811711685154E-3</v>
      </c>
      <c r="K178" s="133">
        <v>4.8719201964123201E-4</v>
      </c>
      <c r="L178" s="24"/>
      <c r="M178" s="25"/>
    </row>
    <row r="179" spans="1:13">
      <c r="A179" s="131" t="s">
        <v>97</v>
      </c>
      <c r="B179" s="132" t="s">
        <v>351</v>
      </c>
      <c r="C179" s="132" t="s">
        <v>569</v>
      </c>
      <c r="D179" s="132" t="s">
        <v>570</v>
      </c>
      <c r="E179" s="133" t="s">
        <v>484</v>
      </c>
      <c r="F179" s="133">
        <v>3.894515975844115E-5</v>
      </c>
      <c r="G179" s="133">
        <v>3.2709560855437303E-6</v>
      </c>
      <c r="H179" s="133">
        <v>1.3552112624633621E-6</v>
      </c>
      <c r="I179" s="133">
        <v>1.1382252771966463E-7</v>
      </c>
      <c r="J179" s="133">
        <v>9.8016764480714923E-7</v>
      </c>
      <c r="K179" s="133">
        <v>8.2323075383972684E-8</v>
      </c>
      <c r="L179" s="24"/>
      <c r="M179" s="25"/>
    </row>
    <row r="180" spans="1:13" ht="15" thickBot="1">
      <c r="A180" s="134" t="s">
        <v>97</v>
      </c>
      <c r="B180" s="135" t="s">
        <v>351</v>
      </c>
      <c r="C180" s="135" t="s">
        <v>571</v>
      </c>
      <c r="D180" s="135" t="s">
        <v>572</v>
      </c>
      <c r="E180" s="136" t="s">
        <v>562</v>
      </c>
      <c r="F180" s="136">
        <v>0.60950052738189697</v>
      </c>
      <c r="G180" s="136">
        <v>5.5036869049072266</v>
      </c>
      <c r="H180" s="23"/>
      <c r="I180" s="23"/>
      <c r="J180" s="23"/>
      <c r="K180" s="23"/>
      <c r="L180" s="26"/>
      <c r="M180" s="27"/>
    </row>
  </sheetData>
  <autoFilter ref="A3:M180" xr:uid="{8EE68B7C-DF3D-4701-9348-E1438405A81D}"/>
  <pageMargins left="0.7" right="0.7" top="0.75" bottom="0.75" header="0.3" footer="0.3"/>
  <pageSetup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08B209-4B38-40F1-8A30-798481FFCF00}">
  <dimension ref="A1:R15"/>
  <sheetViews>
    <sheetView workbookViewId="0"/>
  </sheetViews>
  <sheetFormatPr defaultColWidth="12.140625" defaultRowHeight="14.45"/>
  <cols>
    <col min="1" max="1" width="9" bestFit="1" customWidth="1"/>
    <col min="3" max="3" width="28.28515625" bestFit="1" customWidth="1"/>
    <col min="4" max="4" width="10.140625" bestFit="1" customWidth="1"/>
    <col min="5" max="5" width="11.7109375" bestFit="1" customWidth="1"/>
    <col min="6" max="6" width="13.42578125" bestFit="1" customWidth="1"/>
    <col min="7" max="7" width="22.7109375" bestFit="1" customWidth="1"/>
    <col min="8" max="8" width="12.42578125" bestFit="1" customWidth="1"/>
    <col min="9" max="9" width="8.28515625" bestFit="1" customWidth="1"/>
    <col min="10" max="10" width="18.42578125" bestFit="1" customWidth="1"/>
    <col min="11" max="11" width="10" bestFit="1" customWidth="1"/>
    <col min="12" max="12" width="13.42578125" bestFit="1" customWidth="1"/>
    <col min="13" max="13" width="12.85546875" bestFit="1" customWidth="1"/>
    <col min="14" max="14" width="9" bestFit="1" customWidth="1"/>
    <col min="15" max="15" width="15.7109375" bestFit="1" customWidth="1"/>
    <col min="16" max="16" width="23.7109375" bestFit="1" customWidth="1"/>
    <col min="17" max="17" width="7.5703125" bestFit="1" customWidth="1"/>
    <col min="18" max="18" width="6.5703125" bestFit="1" customWidth="1"/>
  </cols>
  <sheetData>
    <row r="1" spans="1:18">
      <c r="A1" s="75" t="s">
        <v>664</v>
      </c>
      <c r="B1" s="76"/>
      <c r="C1" s="76"/>
      <c r="D1" s="76"/>
      <c r="E1" s="76"/>
      <c r="F1" s="76"/>
      <c r="G1" s="76"/>
      <c r="H1" s="76"/>
      <c r="I1" s="76"/>
      <c r="J1" s="76"/>
      <c r="K1" s="76"/>
      <c r="L1" s="76"/>
      <c r="M1" s="76"/>
      <c r="N1" s="76"/>
      <c r="O1" s="76"/>
      <c r="P1" s="76"/>
      <c r="Q1" s="76"/>
      <c r="R1" s="76"/>
    </row>
    <row r="2" spans="1:18" ht="15" thickBot="1">
      <c r="A2" s="76"/>
      <c r="B2" s="76"/>
      <c r="C2" s="76"/>
      <c r="D2" s="76"/>
      <c r="E2" s="76"/>
      <c r="F2" s="76"/>
      <c r="G2" s="76"/>
      <c r="H2" s="76"/>
      <c r="I2" s="76"/>
      <c r="J2" s="76"/>
      <c r="K2" s="76"/>
      <c r="L2" s="76"/>
      <c r="M2" s="76"/>
      <c r="N2" s="76"/>
      <c r="O2" s="76"/>
      <c r="P2" s="76"/>
      <c r="Q2" s="76"/>
      <c r="R2" s="76"/>
    </row>
    <row r="3" spans="1:18">
      <c r="A3" s="137" t="s">
        <v>665</v>
      </c>
      <c r="B3" s="138" t="s">
        <v>666</v>
      </c>
      <c r="C3" s="138" t="s">
        <v>667</v>
      </c>
      <c r="D3" s="138" t="s">
        <v>668</v>
      </c>
      <c r="E3" s="138" t="s">
        <v>669</v>
      </c>
      <c r="F3" s="138" t="s">
        <v>670</v>
      </c>
      <c r="G3" s="138" t="s">
        <v>671</v>
      </c>
      <c r="H3" s="138" t="s">
        <v>672</v>
      </c>
      <c r="I3" s="138" t="s">
        <v>673</v>
      </c>
      <c r="J3" s="138" t="s">
        <v>674</v>
      </c>
      <c r="K3" s="138" t="s">
        <v>675</v>
      </c>
      <c r="L3" s="138" t="s">
        <v>676</v>
      </c>
      <c r="M3" s="138" t="s">
        <v>677</v>
      </c>
      <c r="N3" s="138" t="s">
        <v>678</v>
      </c>
      <c r="O3" s="138" t="s">
        <v>679</v>
      </c>
      <c r="P3" s="138" t="s">
        <v>680</v>
      </c>
      <c r="Q3" s="138" t="s">
        <v>95</v>
      </c>
      <c r="R3" s="139" t="s">
        <v>96</v>
      </c>
    </row>
    <row r="4" spans="1:18">
      <c r="A4" s="140" t="s">
        <v>97</v>
      </c>
      <c r="B4" s="141" t="s">
        <v>681</v>
      </c>
      <c r="C4" s="141" t="s">
        <v>682</v>
      </c>
      <c r="D4" s="141" t="s">
        <v>683</v>
      </c>
      <c r="E4" s="142">
        <v>31.789529999999999</v>
      </c>
      <c r="F4" s="142">
        <v>-106.58540000000001</v>
      </c>
      <c r="G4" s="141" t="s">
        <v>684</v>
      </c>
      <c r="H4" s="141" t="s">
        <v>685</v>
      </c>
      <c r="I4" s="141" t="s">
        <v>686</v>
      </c>
      <c r="J4" s="141" t="s">
        <v>687</v>
      </c>
      <c r="K4" s="141" t="s">
        <v>688</v>
      </c>
      <c r="L4" s="141" t="s">
        <v>689</v>
      </c>
      <c r="M4" s="141" t="s">
        <v>690</v>
      </c>
      <c r="N4" s="141" t="s">
        <v>114</v>
      </c>
      <c r="O4" s="141" t="s">
        <v>691</v>
      </c>
      <c r="P4" s="141" t="s">
        <v>692</v>
      </c>
      <c r="Q4" s="142">
        <v>17.3</v>
      </c>
      <c r="R4" s="143">
        <v>3.2</v>
      </c>
    </row>
    <row r="5" spans="1:18">
      <c r="A5" s="140" t="s">
        <v>97</v>
      </c>
      <c r="B5" s="141" t="s">
        <v>681</v>
      </c>
      <c r="C5" s="141" t="s">
        <v>682</v>
      </c>
      <c r="D5" s="141" t="s">
        <v>683</v>
      </c>
      <c r="E5" s="142">
        <v>31.789529999999999</v>
      </c>
      <c r="F5" s="142">
        <v>-106.58540000000001</v>
      </c>
      <c r="G5" s="141" t="s">
        <v>684</v>
      </c>
      <c r="H5" s="141" t="s">
        <v>685</v>
      </c>
      <c r="I5" s="141" t="s">
        <v>686</v>
      </c>
      <c r="J5" s="141" t="s">
        <v>687</v>
      </c>
      <c r="K5" s="141" t="s">
        <v>693</v>
      </c>
      <c r="L5" s="141" t="s">
        <v>694</v>
      </c>
      <c r="M5" s="141" t="s">
        <v>695</v>
      </c>
      <c r="N5" s="141" t="s">
        <v>114</v>
      </c>
      <c r="O5" s="141" t="s">
        <v>691</v>
      </c>
      <c r="P5" s="141" t="s">
        <v>692</v>
      </c>
      <c r="Q5" s="142">
        <v>17.2</v>
      </c>
      <c r="R5" s="143">
        <v>2.7</v>
      </c>
    </row>
    <row r="6" spans="1:18">
      <c r="A6" s="140" t="s">
        <v>97</v>
      </c>
      <c r="B6" s="141" t="s">
        <v>696</v>
      </c>
      <c r="C6" s="141" t="s">
        <v>697</v>
      </c>
      <c r="D6" s="141" t="s">
        <v>698</v>
      </c>
      <c r="E6" s="142">
        <v>31.8047</v>
      </c>
      <c r="F6" s="142">
        <v>-106.5472</v>
      </c>
      <c r="G6" s="141" t="s">
        <v>699</v>
      </c>
      <c r="H6" s="141" t="s">
        <v>685</v>
      </c>
      <c r="I6" s="141" t="s">
        <v>686</v>
      </c>
      <c r="J6" s="141" t="s">
        <v>687</v>
      </c>
      <c r="K6" s="141" t="s">
        <v>700</v>
      </c>
      <c r="L6" s="141" t="s">
        <v>701</v>
      </c>
      <c r="M6" s="141" t="s">
        <v>702</v>
      </c>
      <c r="N6" s="141" t="s">
        <v>112</v>
      </c>
      <c r="O6" s="141" t="s">
        <v>691</v>
      </c>
      <c r="P6" s="141" t="s">
        <v>692</v>
      </c>
      <c r="Q6" s="142">
        <v>14.089</v>
      </c>
      <c r="R6" s="143">
        <v>2.9470000000000001</v>
      </c>
    </row>
    <row r="7" spans="1:18">
      <c r="A7" s="140" t="s">
        <v>97</v>
      </c>
      <c r="B7" s="141" t="s">
        <v>696</v>
      </c>
      <c r="C7" s="141" t="s">
        <v>697</v>
      </c>
      <c r="D7" s="141" t="s">
        <v>698</v>
      </c>
      <c r="E7" s="142">
        <v>31.8047</v>
      </c>
      <c r="F7" s="142">
        <v>-106.5472</v>
      </c>
      <c r="G7" s="141" t="s">
        <v>699</v>
      </c>
      <c r="H7" s="141" t="s">
        <v>685</v>
      </c>
      <c r="I7" s="141" t="s">
        <v>686</v>
      </c>
      <c r="J7" s="141" t="s">
        <v>687</v>
      </c>
      <c r="K7" s="141" t="s">
        <v>703</v>
      </c>
      <c r="L7" s="141" t="s">
        <v>704</v>
      </c>
      <c r="M7" s="141" t="s">
        <v>705</v>
      </c>
      <c r="N7" s="141" t="s">
        <v>165</v>
      </c>
      <c r="O7" s="141" t="s">
        <v>691</v>
      </c>
      <c r="P7" s="141" t="s">
        <v>692</v>
      </c>
      <c r="Q7" s="19"/>
      <c r="R7" s="143">
        <v>1.6E-2</v>
      </c>
    </row>
    <row r="8" spans="1:18">
      <c r="A8" s="140" t="s">
        <v>97</v>
      </c>
      <c r="B8" s="141" t="s">
        <v>696</v>
      </c>
      <c r="C8" s="141" t="s">
        <v>697</v>
      </c>
      <c r="D8" s="141" t="s">
        <v>698</v>
      </c>
      <c r="E8" s="142">
        <v>31.8047</v>
      </c>
      <c r="F8" s="142">
        <v>-106.5472</v>
      </c>
      <c r="G8" s="141" t="s">
        <v>699</v>
      </c>
      <c r="H8" s="141" t="s">
        <v>685</v>
      </c>
      <c r="I8" s="141" t="s">
        <v>686</v>
      </c>
      <c r="J8" s="141" t="s">
        <v>687</v>
      </c>
      <c r="K8" s="141" t="s">
        <v>706</v>
      </c>
      <c r="L8" s="141" t="s">
        <v>707</v>
      </c>
      <c r="M8" s="141" t="s">
        <v>708</v>
      </c>
      <c r="N8" s="141" t="s">
        <v>120</v>
      </c>
      <c r="O8" s="141" t="s">
        <v>691</v>
      </c>
      <c r="P8" s="141" t="s">
        <v>692</v>
      </c>
      <c r="Q8" s="142">
        <v>0.04</v>
      </c>
      <c r="R8" s="143">
        <v>3.0000000000000001E-3</v>
      </c>
    </row>
    <row r="9" spans="1:18">
      <c r="A9" s="140" t="s">
        <v>97</v>
      </c>
      <c r="B9" s="141" t="s">
        <v>696</v>
      </c>
      <c r="C9" s="141" t="s">
        <v>697</v>
      </c>
      <c r="D9" s="141" t="s">
        <v>698</v>
      </c>
      <c r="E9" s="142">
        <v>31.8047</v>
      </c>
      <c r="F9" s="142">
        <v>-106.5472</v>
      </c>
      <c r="G9" s="141" t="s">
        <v>699</v>
      </c>
      <c r="H9" s="141" t="s">
        <v>685</v>
      </c>
      <c r="I9" s="141" t="s">
        <v>686</v>
      </c>
      <c r="J9" s="141" t="s">
        <v>687</v>
      </c>
      <c r="K9" s="141" t="s">
        <v>709</v>
      </c>
      <c r="L9" s="141" t="s">
        <v>710</v>
      </c>
      <c r="M9" s="141" t="s">
        <v>711</v>
      </c>
      <c r="N9" s="141" t="s">
        <v>116</v>
      </c>
      <c r="O9" s="141" t="s">
        <v>691</v>
      </c>
      <c r="P9" s="141" t="s">
        <v>692</v>
      </c>
      <c r="Q9" s="142">
        <v>8.9999999999999993E-3</v>
      </c>
      <c r="R9" s="20"/>
    </row>
    <row r="10" spans="1:18">
      <c r="A10" s="140" t="s">
        <v>97</v>
      </c>
      <c r="B10" s="141" t="s">
        <v>696</v>
      </c>
      <c r="C10" s="141" t="s">
        <v>697</v>
      </c>
      <c r="D10" s="141" t="s">
        <v>698</v>
      </c>
      <c r="E10" s="142">
        <v>31.8047</v>
      </c>
      <c r="F10" s="142">
        <v>-106.5472</v>
      </c>
      <c r="G10" s="141" t="s">
        <v>699</v>
      </c>
      <c r="H10" s="141" t="s">
        <v>685</v>
      </c>
      <c r="I10" s="141" t="s">
        <v>686</v>
      </c>
      <c r="J10" s="141" t="s">
        <v>687</v>
      </c>
      <c r="K10" s="141" t="s">
        <v>712</v>
      </c>
      <c r="L10" s="141" t="s">
        <v>689</v>
      </c>
      <c r="M10" s="141" t="s">
        <v>713</v>
      </c>
      <c r="N10" s="141" t="s">
        <v>99</v>
      </c>
      <c r="O10" s="141" t="s">
        <v>691</v>
      </c>
      <c r="P10" s="141" t="s">
        <v>692</v>
      </c>
      <c r="Q10" s="142">
        <v>76.680000000000007</v>
      </c>
      <c r="R10" s="143">
        <v>3.3559999999999999</v>
      </c>
    </row>
    <row r="11" spans="1:18">
      <c r="A11" s="140" t="s">
        <v>97</v>
      </c>
      <c r="B11" s="141" t="s">
        <v>696</v>
      </c>
      <c r="C11" s="141" t="s">
        <v>697</v>
      </c>
      <c r="D11" s="141" t="s">
        <v>698</v>
      </c>
      <c r="E11" s="142">
        <v>31.8047</v>
      </c>
      <c r="F11" s="142">
        <v>-106.5472</v>
      </c>
      <c r="G11" s="141" t="s">
        <v>699</v>
      </c>
      <c r="H11" s="141" t="s">
        <v>685</v>
      </c>
      <c r="I11" s="141" t="s">
        <v>686</v>
      </c>
      <c r="J11" s="141" t="s">
        <v>687</v>
      </c>
      <c r="K11" s="141" t="s">
        <v>714</v>
      </c>
      <c r="L11" s="141" t="s">
        <v>694</v>
      </c>
      <c r="M11" s="141" t="s">
        <v>715</v>
      </c>
      <c r="N11" s="141" t="s">
        <v>99</v>
      </c>
      <c r="O11" s="141" t="s">
        <v>691</v>
      </c>
      <c r="P11" s="141" t="s">
        <v>692</v>
      </c>
      <c r="Q11" s="142">
        <v>614.06799999999998</v>
      </c>
      <c r="R11" s="143">
        <v>15.827</v>
      </c>
    </row>
    <row r="12" spans="1:18">
      <c r="A12" s="140" t="s">
        <v>97</v>
      </c>
      <c r="B12" s="141" t="s">
        <v>696</v>
      </c>
      <c r="C12" s="141" t="s">
        <v>697</v>
      </c>
      <c r="D12" s="141" t="s">
        <v>698</v>
      </c>
      <c r="E12" s="142">
        <v>31.8047</v>
      </c>
      <c r="F12" s="142">
        <v>-106.5472</v>
      </c>
      <c r="G12" s="141" t="s">
        <v>699</v>
      </c>
      <c r="H12" s="141" t="s">
        <v>685</v>
      </c>
      <c r="I12" s="141" t="s">
        <v>686</v>
      </c>
      <c r="J12" s="141" t="s">
        <v>687</v>
      </c>
      <c r="K12" s="141" t="s">
        <v>716</v>
      </c>
      <c r="L12" s="141" t="s">
        <v>717</v>
      </c>
      <c r="M12" s="141" t="s">
        <v>718</v>
      </c>
      <c r="N12" s="141" t="s">
        <v>165</v>
      </c>
      <c r="O12" s="141" t="s">
        <v>691</v>
      </c>
      <c r="P12" s="141" t="s">
        <v>692</v>
      </c>
      <c r="Q12" s="19"/>
      <c r="R12" s="143">
        <v>1.034</v>
      </c>
    </row>
    <row r="13" spans="1:18">
      <c r="A13" s="140" t="s">
        <v>97</v>
      </c>
      <c r="B13" s="141" t="s">
        <v>719</v>
      </c>
      <c r="C13" s="141" t="s">
        <v>720</v>
      </c>
      <c r="D13" s="141" t="s">
        <v>721</v>
      </c>
      <c r="E13" s="142">
        <v>31.78941</v>
      </c>
      <c r="F13" s="142">
        <v>-106.59480000000001</v>
      </c>
      <c r="G13" s="141" t="s">
        <v>722</v>
      </c>
      <c r="H13" s="141" t="s">
        <v>685</v>
      </c>
      <c r="I13" s="141" t="s">
        <v>686</v>
      </c>
      <c r="J13" s="141" t="s">
        <v>687</v>
      </c>
      <c r="K13" s="141" t="s">
        <v>723</v>
      </c>
      <c r="L13" s="141" t="s">
        <v>724</v>
      </c>
      <c r="M13" s="141" t="s">
        <v>725</v>
      </c>
      <c r="N13" s="141" t="s">
        <v>159</v>
      </c>
      <c r="O13" s="141" t="s">
        <v>691</v>
      </c>
      <c r="P13" s="141" t="s">
        <v>692</v>
      </c>
      <c r="Q13" s="142">
        <v>1.21</v>
      </c>
      <c r="R13" s="143">
        <v>0.03</v>
      </c>
    </row>
    <row r="14" spans="1:18" ht="15" thickBot="1">
      <c r="A14" s="144" t="s">
        <v>97</v>
      </c>
      <c r="B14" s="145" t="s">
        <v>719</v>
      </c>
      <c r="C14" s="145" t="s">
        <v>720</v>
      </c>
      <c r="D14" s="145" t="s">
        <v>721</v>
      </c>
      <c r="E14" s="146">
        <v>31.78941</v>
      </c>
      <c r="F14" s="146">
        <v>-106.59480000000001</v>
      </c>
      <c r="G14" s="145" t="s">
        <v>722</v>
      </c>
      <c r="H14" s="145" t="s">
        <v>685</v>
      </c>
      <c r="I14" s="145" t="s">
        <v>686</v>
      </c>
      <c r="J14" s="145" t="s">
        <v>687</v>
      </c>
      <c r="K14" s="145" t="s">
        <v>726</v>
      </c>
      <c r="L14" s="145" t="s">
        <v>727</v>
      </c>
      <c r="M14" s="145" t="s">
        <v>728</v>
      </c>
      <c r="N14" s="145" t="s">
        <v>173</v>
      </c>
      <c r="O14" s="145" t="s">
        <v>691</v>
      </c>
      <c r="P14" s="145" t="s">
        <v>692</v>
      </c>
      <c r="Q14" s="21"/>
      <c r="R14" s="147">
        <v>12.67</v>
      </c>
    </row>
    <row r="15" spans="1:18">
      <c r="A15" s="76"/>
      <c r="B15" s="76"/>
      <c r="C15" s="76"/>
      <c r="D15" s="76"/>
      <c r="E15" s="76"/>
      <c r="F15" s="76"/>
      <c r="G15" s="76"/>
      <c r="H15" s="76"/>
      <c r="I15" s="76"/>
      <c r="J15" s="76"/>
      <c r="K15" s="76"/>
      <c r="L15" s="76"/>
      <c r="M15" s="76"/>
      <c r="N15" s="76"/>
      <c r="O15" s="76"/>
      <c r="P15" s="76"/>
      <c r="Q15" s="75">
        <f>SUM(Q4:Q14)</f>
        <v>740.596</v>
      </c>
      <c r="R15" s="75">
        <f>SUM(R4:R14)</f>
        <v>41.783000000000001</v>
      </c>
    </row>
  </sheetData>
  <pageMargins left="0.7" right="0.7" top="0.75" bottom="0.75" header="0.3" footer="0.3"/>
  <pageSetup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1BE31A-8AC7-4F80-BD24-7EB4E5746735}">
  <dimension ref="A1:H167"/>
  <sheetViews>
    <sheetView zoomScale="90" zoomScaleNormal="90" workbookViewId="0"/>
  </sheetViews>
  <sheetFormatPr defaultRowHeight="14.45"/>
  <cols>
    <col min="1" max="1" width="16.28515625" customWidth="1"/>
    <col min="2" max="2" width="16.85546875" style="4" customWidth="1"/>
    <col min="3" max="3" width="101.7109375" customWidth="1"/>
    <col min="4" max="4" width="9.7109375" style="4" bestFit="1" customWidth="1"/>
    <col min="5" max="5" width="10.7109375" style="4" customWidth="1"/>
    <col min="6" max="6" width="12.42578125" style="4" customWidth="1"/>
    <col min="7" max="8" width="18" bestFit="1" customWidth="1"/>
  </cols>
  <sheetData>
    <row r="1" spans="1:8">
      <c r="A1" s="75" t="s">
        <v>729</v>
      </c>
      <c r="C1" s="76"/>
      <c r="G1" s="76"/>
      <c r="H1" s="76"/>
    </row>
    <row r="2" spans="1:8" ht="15" thickBot="1">
      <c r="A2" s="76"/>
      <c r="C2" s="76"/>
      <c r="G2" s="76"/>
      <c r="H2" s="76"/>
    </row>
    <row r="3" spans="1:8" ht="43.15">
      <c r="A3" s="29" t="s">
        <v>730</v>
      </c>
      <c r="B3" s="30" t="s">
        <v>92</v>
      </c>
      <c r="C3" s="30" t="s">
        <v>731</v>
      </c>
      <c r="D3" s="31" t="s">
        <v>732</v>
      </c>
      <c r="E3" s="32" t="s">
        <v>733</v>
      </c>
      <c r="F3" s="58" t="s">
        <v>734</v>
      </c>
      <c r="G3" s="44" t="s">
        <v>735</v>
      </c>
      <c r="H3" s="45" t="s">
        <v>736</v>
      </c>
    </row>
    <row r="4" spans="1:8">
      <c r="A4" s="28" t="s">
        <v>98</v>
      </c>
      <c r="B4" s="148" t="s">
        <v>99</v>
      </c>
      <c r="C4" s="149" t="s">
        <v>100</v>
      </c>
      <c r="D4" s="150">
        <v>690.74799346923828</v>
      </c>
      <c r="E4" s="151">
        <v>19.182999610900879</v>
      </c>
      <c r="F4" s="61">
        <v>1</v>
      </c>
      <c r="G4" s="46">
        <f>IF(D4="--","--",F4*D4*2000/366)</f>
        <v>3774.5791992854552</v>
      </c>
      <c r="H4" s="47">
        <f>IF(E4="--","--",F4*E4*2000/366)</f>
        <v>104.82513448579715</v>
      </c>
    </row>
    <row r="5" spans="1:8">
      <c r="A5" s="28" t="s">
        <v>98</v>
      </c>
      <c r="B5" s="148" t="s">
        <v>112</v>
      </c>
      <c r="C5" s="149" t="s">
        <v>113</v>
      </c>
      <c r="D5" s="150">
        <v>14.08899974822998</v>
      </c>
      <c r="E5" s="151">
        <v>2.9470000267028809</v>
      </c>
      <c r="F5" s="61">
        <v>1</v>
      </c>
      <c r="G5" s="46">
        <f t="shared" ref="G5:G68" si="0">IF(D5="--","--",F5*D5*2000/366)</f>
        <v>76.989069662458903</v>
      </c>
      <c r="H5" s="47">
        <f t="shared" ref="H5:H68" si="1">IF(E5="--","--",F5*E5*2000/366)</f>
        <v>16.103825282529403</v>
      </c>
    </row>
    <row r="6" spans="1:8">
      <c r="A6" s="28" t="s">
        <v>98</v>
      </c>
      <c r="B6" s="148" t="s">
        <v>114</v>
      </c>
      <c r="C6" s="149" t="s">
        <v>115</v>
      </c>
      <c r="D6" s="150">
        <v>34.5</v>
      </c>
      <c r="E6" s="151">
        <v>5.9000000953674316</v>
      </c>
      <c r="F6" s="61">
        <v>1</v>
      </c>
      <c r="G6" s="46">
        <f t="shared" si="0"/>
        <v>188.52459016393442</v>
      </c>
      <c r="H6" s="47">
        <f t="shared" si="1"/>
        <v>32.240437679603453</v>
      </c>
    </row>
    <row r="7" spans="1:8">
      <c r="A7" s="28" t="s">
        <v>98</v>
      </c>
      <c r="B7" s="148" t="s">
        <v>116</v>
      </c>
      <c r="C7" s="149" t="s">
        <v>117</v>
      </c>
      <c r="D7" s="150">
        <v>8.999999612569809E-3</v>
      </c>
      <c r="E7" s="63" t="s">
        <v>124</v>
      </c>
      <c r="F7" s="61">
        <v>1</v>
      </c>
      <c r="G7" s="46">
        <f t="shared" si="0"/>
        <v>4.9180325751747592E-2</v>
      </c>
      <c r="H7" s="47" t="str">
        <f t="shared" si="1"/>
        <v>--</v>
      </c>
    </row>
    <row r="8" spans="1:8">
      <c r="A8" s="28" t="s">
        <v>98</v>
      </c>
      <c r="B8" s="148" t="s">
        <v>120</v>
      </c>
      <c r="C8" s="149" t="s">
        <v>121</v>
      </c>
      <c r="D8" s="150">
        <v>3.9999999105930328E-2</v>
      </c>
      <c r="E8" s="152">
        <v>3.0000000260770321E-3</v>
      </c>
      <c r="F8" s="61">
        <v>1</v>
      </c>
      <c r="G8" s="46">
        <f t="shared" si="0"/>
        <v>0.21857923008705096</v>
      </c>
      <c r="H8" s="47">
        <f t="shared" si="1"/>
        <v>1.6393442765448261E-2</v>
      </c>
    </row>
    <row r="9" spans="1:8">
      <c r="A9" s="28" t="s">
        <v>98</v>
      </c>
      <c r="B9" s="148" t="s">
        <v>159</v>
      </c>
      <c r="C9" s="149" t="s">
        <v>160</v>
      </c>
      <c r="D9" s="150">
        <v>1.2100000381469727</v>
      </c>
      <c r="E9" s="151">
        <v>2.9999999329447746E-2</v>
      </c>
      <c r="F9" s="61">
        <v>1</v>
      </c>
      <c r="G9" s="46">
        <f t="shared" si="0"/>
        <v>6.6120220663769</v>
      </c>
      <c r="H9" s="47">
        <f t="shared" si="1"/>
        <v>0.16393442256528823</v>
      </c>
    </row>
    <row r="10" spans="1:8">
      <c r="A10" s="28" t="s">
        <v>98</v>
      </c>
      <c r="B10" s="148" t="s">
        <v>165</v>
      </c>
      <c r="C10" s="149" t="s">
        <v>166</v>
      </c>
      <c r="D10" s="62" t="s">
        <v>124</v>
      </c>
      <c r="E10" s="151">
        <v>1.0500000398606062</v>
      </c>
      <c r="F10" s="61">
        <v>1</v>
      </c>
      <c r="G10" s="46" t="str">
        <f t="shared" si="0"/>
        <v>--</v>
      </c>
      <c r="H10" s="47">
        <f t="shared" si="1"/>
        <v>5.7377051358503071</v>
      </c>
    </row>
    <row r="11" spans="1:8">
      <c r="A11" s="28" t="s">
        <v>98</v>
      </c>
      <c r="B11" s="148" t="s">
        <v>173</v>
      </c>
      <c r="C11" s="149" t="s">
        <v>174</v>
      </c>
      <c r="D11" s="62" t="s">
        <v>124</v>
      </c>
      <c r="E11" s="151">
        <v>12.670000076293945</v>
      </c>
      <c r="F11" s="61">
        <v>1</v>
      </c>
      <c r="G11" s="46" t="str">
        <f t="shared" si="0"/>
        <v>--</v>
      </c>
      <c r="H11" s="47">
        <f t="shared" si="1"/>
        <v>69.234973094502436</v>
      </c>
    </row>
    <row r="12" spans="1:8">
      <c r="A12" s="153" t="s">
        <v>351</v>
      </c>
      <c r="B12" s="148" t="s">
        <v>352</v>
      </c>
      <c r="C12" s="149" t="s">
        <v>353</v>
      </c>
      <c r="D12" s="150">
        <v>0.52545456306160032</v>
      </c>
      <c r="E12" s="152">
        <v>2.3884296886032557E-3</v>
      </c>
      <c r="F12" s="61">
        <v>1</v>
      </c>
      <c r="G12" s="46">
        <f t="shared" si="0"/>
        <v>2.8713364101726793</v>
      </c>
      <c r="H12" s="47">
        <f t="shared" si="1"/>
        <v>1.3051528353023254E-2</v>
      </c>
    </row>
    <row r="13" spans="1:8">
      <c r="A13" s="153" t="s">
        <v>351</v>
      </c>
      <c r="B13" s="148" t="s">
        <v>354</v>
      </c>
      <c r="C13" s="149" t="s">
        <v>355</v>
      </c>
      <c r="D13" s="150">
        <v>9.6698800412601288E-2</v>
      </c>
      <c r="E13" s="152">
        <v>9.6698793572676397E-4</v>
      </c>
      <c r="F13" s="61">
        <v>1</v>
      </c>
      <c r="G13" s="46">
        <f t="shared" si="0"/>
        <v>0.5284087454240507</v>
      </c>
      <c r="H13" s="47">
        <f t="shared" si="1"/>
        <v>5.2840870804741202E-3</v>
      </c>
    </row>
    <row r="14" spans="1:8">
      <c r="A14" s="153" t="s">
        <v>351</v>
      </c>
      <c r="B14" s="148" t="s">
        <v>356</v>
      </c>
      <c r="C14" s="149" t="s">
        <v>357</v>
      </c>
      <c r="D14" s="150">
        <v>1.9468694813343119</v>
      </c>
      <c r="E14" s="151">
        <v>0.13537832731233707</v>
      </c>
      <c r="F14" s="61">
        <v>1</v>
      </c>
      <c r="G14" s="46">
        <f t="shared" si="0"/>
        <v>10.638631045542688</v>
      </c>
      <c r="H14" s="47">
        <f t="shared" si="1"/>
        <v>0.73977228039528453</v>
      </c>
    </row>
    <row r="15" spans="1:8">
      <c r="A15" s="153" t="s">
        <v>351</v>
      </c>
      <c r="B15" s="148" t="s">
        <v>358</v>
      </c>
      <c r="C15" s="149" t="s">
        <v>359</v>
      </c>
      <c r="D15" s="150">
        <v>2.1295854008624873</v>
      </c>
      <c r="E15" s="151">
        <v>0.11712718526172006</v>
      </c>
      <c r="F15" s="61">
        <v>1</v>
      </c>
      <c r="G15" s="46">
        <f t="shared" si="0"/>
        <v>11.637078693237637</v>
      </c>
      <c r="H15" s="47">
        <f t="shared" si="1"/>
        <v>0.64003926372524622</v>
      </c>
    </row>
    <row r="16" spans="1:8">
      <c r="A16" s="153" t="s">
        <v>351</v>
      </c>
      <c r="B16" s="148" t="s">
        <v>360</v>
      </c>
      <c r="C16" s="149" t="s">
        <v>361</v>
      </c>
      <c r="D16" s="150">
        <v>6.134366221255217E-2</v>
      </c>
      <c r="E16" s="152">
        <v>2.2416514773576902E-3</v>
      </c>
      <c r="F16" s="61">
        <v>1</v>
      </c>
      <c r="G16" s="46">
        <f t="shared" si="0"/>
        <v>0.33521126892105008</v>
      </c>
      <c r="H16" s="47">
        <f t="shared" si="1"/>
        <v>1.2249461624905412E-2</v>
      </c>
    </row>
    <row r="17" spans="1:8">
      <c r="A17" s="153" t="s">
        <v>351</v>
      </c>
      <c r="B17" s="148" t="s">
        <v>362</v>
      </c>
      <c r="C17" s="149" t="s">
        <v>363</v>
      </c>
      <c r="D17" s="154">
        <v>2.9885560168330006E-3</v>
      </c>
      <c r="E17" s="155">
        <v>2.309338847901242E-4</v>
      </c>
      <c r="F17" s="61">
        <v>1</v>
      </c>
      <c r="G17" s="46">
        <f t="shared" si="0"/>
        <v>1.6330907195808746E-2</v>
      </c>
      <c r="H17" s="48">
        <f t="shared" si="1"/>
        <v>1.2619337966673454E-3</v>
      </c>
    </row>
    <row r="18" spans="1:8">
      <c r="A18" s="153" t="s">
        <v>351</v>
      </c>
      <c r="B18" s="148" t="s">
        <v>364</v>
      </c>
      <c r="C18" s="149" t="s">
        <v>365</v>
      </c>
      <c r="D18" s="150">
        <v>0.1469595356904497</v>
      </c>
      <c r="E18" s="151">
        <v>5.3702719126806726E-3</v>
      </c>
      <c r="F18" s="61">
        <v>1</v>
      </c>
      <c r="G18" s="46">
        <f t="shared" si="0"/>
        <v>0.80305757207896022</v>
      </c>
      <c r="H18" s="47">
        <f t="shared" si="1"/>
        <v>2.9345748156724985E-2</v>
      </c>
    </row>
    <row r="19" spans="1:8">
      <c r="A19" s="153" t="s">
        <v>351</v>
      </c>
      <c r="B19" s="148" t="s">
        <v>366</v>
      </c>
      <c r="C19" s="149" t="s">
        <v>367</v>
      </c>
      <c r="D19" s="150">
        <v>0.27818435637992284</v>
      </c>
      <c r="E19" s="151">
        <v>2.1496063142444191E-2</v>
      </c>
      <c r="F19" s="61">
        <v>1</v>
      </c>
      <c r="G19" s="46">
        <f t="shared" si="0"/>
        <v>1.520133094972256</v>
      </c>
      <c r="H19" s="47">
        <f t="shared" si="1"/>
        <v>0.11746482591499559</v>
      </c>
    </row>
    <row r="20" spans="1:8">
      <c r="A20" s="153" t="s">
        <v>351</v>
      </c>
      <c r="B20" s="148" t="s">
        <v>368</v>
      </c>
      <c r="C20" s="149" t="s">
        <v>369</v>
      </c>
      <c r="D20" s="154">
        <v>6.1825277153386394E-4</v>
      </c>
      <c r="E20" s="156">
        <v>1.0510297612783719E-5</v>
      </c>
      <c r="F20" s="61">
        <v>1</v>
      </c>
      <c r="G20" s="49">
        <f t="shared" si="0"/>
        <v>3.3784304455402401E-3</v>
      </c>
      <c r="H20" s="50">
        <f t="shared" si="1"/>
        <v>5.7433320288435629E-5</v>
      </c>
    </row>
    <row r="21" spans="1:8">
      <c r="A21" s="153" t="s">
        <v>351</v>
      </c>
      <c r="B21" s="148" t="s">
        <v>373</v>
      </c>
      <c r="C21" s="149" t="s">
        <v>374</v>
      </c>
      <c r="D21" s="150">
        <v>6.8010401700692249</v>
      </c>
      <c r="E21" s="151">
        <v>0.39793311464823156</v>
      </c>
      <c r="F21" s="61">
        <v>1</v>
      </c>
      <c r="G21" s="46">
        <f t="shared" si="0"/>
        <v>37.164153934804503</v>
      </c>
      <c r="H21" s="47">
        <f t="shared" si="1"/>
        <v>2.1744978942526312</v>
      </c>
    </row>
    <row r="22" spans="1:8">
      <c r="A22" s="153" t="s">
        <v>351</v>
      </c>
      <c r="B22" s="148" t="s">
        <v>376</v>
      </c>
      <c r="C22" s="149" t="s">
        <v>377</v>
      </c>
      <c r="D22" s="150">
        <v>0.24974876404324947</v>
      </c>
      <c r="E22" s="151">
        <v>9.7228068146690168E-3</v>
      </c>
      <c r="F22" s="61">
        <v>1</v>
      </c>
      <c r="G22" s="46">
        <f t="shared" si="0"/>
        <v>1.3647473444986311</v>
      </c>
      <c r="H22" s="47">
        <f t="shared" si="1"/>
        <v>5.3130091883437251E-2</v>
      </c>
    </row>
    <row r="23" spans="1:8">
      <c r="A23" s="153" t="s">
        <v>351</v>
      </c>
      <c r="B23" s="148" t="s">
        <v>379</v>
      </c>
      <c r="C23" s="149" t="s">
        <v>380</v>
      </c>
      <c r="D23" s="150">
        <v>0.66792324097213673</v>
      </c>
      <c r="E23" s="151">
        <v>4.8552861102475973</v>
      </c>
      <c r="F23" s="61">
        <v>0</v>
      </c>
      <c r="G23" s="64">
        <f t="shared" si="0"/>
        <v>0</v>
      </c>
      <c r="H23" s="65">
        <f t="shared" si="1"/>
        <v>0</v>
      </c>
    </row>
    <row r="24" spans="1:8">
      <c r="A24" s="153" t="s">
        <v>351</v>
      </c>
      <c r="B24" s="148" t="s">
        <v>381</v>
      </c>
      <c r="C24" s="149" t="s">
        <v>382</v>
      </c>
      <c r="D24" s="150">
        <v>0.10475895933296253</v>
      </c>
      <c r="E24" s="151">
        <v>1.9829377196635549</v>
      </c>
      <c r="F24" s="61">
        <v>0</v>
      </c>
      <c r="G24" s="64">
        <f t="shared" si="0"/>
        <v>0</v>
      </c>
      <c r="H24" s="65">
        <f t="shared" si="1"/>
        <v>0</v>
      </c>
    </row>
    <row r="25" spans="1:8">
      <c r="A25" s="153" t="s">
        <v>351</v>
      </c>
      <c r="B25" s="148" t="s">
        <v>383</v>
      </c>
      <c r="C25" s="149" t="s">
        <v>384</v>
      </c>
      <c r="D25" s="150">
        <v>8.3464589496779623E-2</v>
      </c>
      <c r="E25" s="151">
        <v>0.59379521478879105</v>
      </c>
      <c r="F25" s="61">
        <v>0</v>
      </c>
      <c r="G25" s="64">
        <f t="shared" si="0"/>
        <v>0</v>
      </c>
      <c r="H25" s="65">
        <f t="shared" si="1"/>
        <v>0</v>
      </c>
    </row>
    <row r="26" spans="1:8">
      <c r="A26" s="153" t="s">
        <v>351</v>
      </c>
      <c r="B26" s="148" t="s">
        <v>385</v>
      </c>
      <c r="C26" s="149" t="s">
        <v>386</v>
      </c>
      <c r="D26" s="150">
        <v>6.7586448605687119E-2</v>
      </c>
      <c r="E26" s="151">
        <v>0.50689811878842184</v>
      </c>
      <c r="F26" s="61">
        <v>0</v>
      </c>
      <c r="G26" s="64">
        <f t="shared" si="0"/>
        <v>0</v>
      </c>
      <c r="H26" s="65">
        <f t="shared" si="1"/>
        <v>0</v>
      </c>
    </row>
    <row r="27" spans="1:8">
      <c r="A27" s="153" t="s">
        <v>351</v>
      </c>
      <c r="B27" s="148" t="s">
        <v>387</v>
      </c>
      <c r="C27" s="149" t="s">
        <v>388</v>
      </c>
      <c r="D27" s="150">
        <v>0.39357867085947712</v>
      </c>
      <c r="E27" s="151">
        <v>7.4498827483316665</v>
      </c>
      <c r="F27" s="61">
        <v>0</v>
      </c>
      <c r="G27" s="64">
        <f t="shared" si="0"/>
        <v>0</v>
      </c>
      <c r="H27" s="65">
        <f t="shared" si="1"/>
        <v>0</v>
      </c>
    </row>
    <row r="28" spans="1:8">
      <c r="A28" s="153" t="s">
        <v>351</v>
      </c>
      <c r="B28" s="148" t="s">
        <v>389</v>
      </c>
      <c r="C28" s="149" t="s">
        <v>390</v>
      </c>
      <c r="D28" s="150">
        <v>0.3135757697524747</v>
      </c>
      <c r="E28" s="151">
        <v>2.2308834845321464</v>
      </c>
      <c r="F28" s="61">
        <v>0</v>
      </c>
      <c r="G28" s="64">
        <f t="shared" si="0"/>
        <v>0</v>
      </c>
      <c r="H28" s="65">
        <f t="shared" si="1"/>
        <v>0</v>
      </c>
    </row>
    <row r="29" spans="1:8">
      <c r="A29" s="153" t="s">
        <v>351</v>
      </c>
      <c r="B29" s="148" t="s">
        <v>391</v>
      </c>
      <c r="C29" s="149" t="s">
        <v>392</v>
      </c>
      <c r="D29" s="150">
        <v>0.25392173050961708</v>
      </c>
      <c r="E29" s="151">
        <v>1.9044128645178342</v>
      </c>
      <c r="F29" s="61">
        <v>0</v>
      </c>
      <c r="G29" s="64">
        <f t="shared" si="0"/>
        <v>0</v>
      </c>
      <c r="H29" s="65">
        <f t="shared" si="1"/>
        <v>0</v>
      </c>
    </row>
    <row r="30" spans="1:8">
      <c r="A30" s="153" t="s">
        <v>351</v>
      </c>
      <c r="B30" s="148" t="s">
        <v>393</v>
      </c>
      <c r="C30" s="149" t="s">
        <v>394</v>
      </c>
      <c r="D30" s="150">
        <v>9.3882228184956826E-2</v>
      </c>
      <c r="E30" s="151">
        <v>5.4303456003026121E-2</v>
      </c>
      <c r="F30" s="61">
        <v>0</v>
      </c>
      <c r="G30" s="64">
        <f t="shared" si="0"/>
        <v>0</v>
      </c>
      <c r="H30" s="65">
        <f t="shared" si="1"/>
        <v>0</v>
      </c>
    </row>
    <row r="31" spans="1:8">
      <c r="A31" s="153" t="s">
        <v>351</v>
      </c>
      <c r="B31" s="148" t="s">
        <v>396</v>
      </c>
      <c r="C31" s="149" t="s">
        <v>397</v>
      </c>
      <c r="D31" s="150">
        <v>5.0565019023126434E-2</v>
      </c>
      <c r="E31" s="151">
        <v>0.32867253220688686</v>
      </c>
      <c r="F31" s="61">
        <v>0</v>
      </c>
      <c r="G31" s="64">
        <f t="shared" si="0"/>
        <v>0</v>
      </c>
      <c r="H31" s="65">
        <f t="shared" si="1"/>
        <v>0</v>
      </c>
    </row>
    <row r="32" spans="1:8">
      <c r="A32" s="153" t="s">
        <v>351</v>
      </c>
      <c r="B32" s="148" t="s">
        <v>398</v>
      </c>
      <c r="C32" s="149" t="s">
        <v>399</v>
      </c>
      <c r="D32" s="150">
        <v>8.7952468933035991E-3</v>
      </c>
      <c r="E32" s="151">
        <v>5.0873560662846994E-3</v>
      </c>
      <c r="F32" s="61">
        <v>0</v>
      </c>
      <c r="G32" s="64">
        <f t="shared" si="0"/>
        <v>0</v>
      </c>
      <c r="H32" s="65">
        <f t="shared" si="1"/>
        <v>0</v>
      </c>
    </row>
    <row r="33" spans="1:8">
      <c r="A33" s="153" t="s">
        <v>351</v>
      </c>
      <c r="B33" s="148" t="s">
        <v>400</v>
      </c>
      <c r="C33" s="149" t="s">
        <v>401</v>
      </c>
      <c r="D33" s="150">
        <v>5.5548933860487947E-2</v>
      </c>
      <c r="E33" s="151">
        <v>1.8719986994093585</v>
      </c>
      <c r="F33" s="61">
        <v>0</v>
      </c>
      <c r="G33" s="64">
        <f t="shared" si="0"/>
        <v>0</v>
      </c>
      <c r="H33" s="65">
        <f t="shared" si="1"/>
        <v>0</v>
      </c>
    </row>
    <row r="34" spans="1:8">
      <c r="A34" s="153" t="s">
        <v>351</v>
      </c>
      <c r="B34" s="148" t="s">
        <v>402</v>
      </c>
      <c r="C34" s="149" t="s">
        <v>403</v>
      </c>
      <c r="D34" s="150">
        <v>3.4924776800953662E-2</v>
      </c>
      <c r="E34" s="151">
        <v>1.1769648853199</v>
      </c>
      <c r="F34" s="61">
        <v>0</v>
      </c>
      <c r="G34" s="64">
        <f t="shared" si="0"/>
        <v>0</v>
      </c>
      <c r="H34" s="65">
        <f t="shared" si="1"/>
        <v>0</v>
      </c>
    </row>
    <row r="35" spans="1:8">
      <c r="A35" s="153" t="s">
        <v>351</v>
      </c>
      <c r="B35" s="148" t="s">
        <v>404</v>
      </c>
      <c r="C35" s="149" t="s">
        <v>405</v>
      </c>
      <c r="D35" s="154">
        <v>2.9317482989755584E-3</v>
      </c>
      <c r="E35" s="152">
        <v>1.6957849924506103E-3</v>
      </c>
      <c r="F35" s="61">
        <v>0</v>
      </c>
      <c r="G35" s="64">
        <f t="shared" si="0"/>
        <v>0</v>
      </c>
      <c r="H35" s="65">
        <f t="shared" si="1"/>
        <v>0</v>
      </c>
    </row>
    <row r="36" spans="1:8">
      <c r="A36" s="153" t="s">
        <v>351</v>
      </c>
      <c r="B36" s="148" t="s">
        <v>406</v>
      </c>
      <c r="C36" s="149" t="s">
        <v>407</v>
      </c>
      <c r="D36" s="150">
        <v>0.39522206910726454</v>
      </c>
      <c r="E36" s="151">
        <v>2.8729603807594084</v>
      </c>
      <c r="F36" s="61">
        <v>0</v>
      </c>
      <c r="G36" s="64">
        <f t="shared" si="0"/>
        <v>0</v>
      </c>
      <c r="H36" s="65">
        <f t="shared" si="1"/>
        <v>0</v>
      </c>
    </row>
    <row r="37" spans="1:8">
      <c r="A37" s="153" t="s">
        <v>351</v>
      </c>
      <c r="B37" s="148" t="s">
        <v>408</v>
      </c>
      <c r="C37" s="149" t="s">
        <v>409</v>
      </c>
      <c r="D37" s="150">
        <v>9.513676673515728E-2</v>
      </c>
      <c r="E37" s="151">
        <v>0.48979837933423109</v>
      </c>
      <c r="F37" s="61">
        <v>0</v>
      </c>
      <c r="G37" s="64">
        <f t="shared" si="0"/>
        <v>0</v>
      </c>
      <c r="H37" s="65">
        <f t="shared" si="1"/>
        <v>0</v>
      </c>
    </row>
    <row r="38" spans="1:8">
      <c r="A38" s="153" t="s">
        <v>351</v>
      </c>
      <c r="B38" s="148" t="s">
        <v>410</v>
      </c>
      <c r="C38" s="149" t="s">
        <v>411</v>
      </c>
      <c r="D38" s="150">
        <v>24.09239682468673</v>
      </c>
      <c r="E38" s="151">
        <v>0.97073491162642533</v>
      </c>
      <c r="F38" s="61">
        <v>1</v>
      </c>
      <c r="G38" s="46">
        <f t="shared" si="0"/>
        <v>131.65244166495481</v>
      </c>
      <c r="H38" s="47">
        <f t="shared" si="1"/>
        <v>5.304562358614346</v>
      </c>
    </row>
    <row r="39" spans="1:8">
      <c r="A39" s="153" t="s">
        <v>351</v>
      </c>
      <c r="B39" s="148" t="s">
        <v>413</v>
      </c>
      <c r="C39" s="149" t="s">
        <v>414</v>
      </c>
      <c r="D39" s="150">
        <v>0.28234806901911114</v>
      </c>
      <c r="E39" s="151">
        <v>1.3452921651638214E-2</v>
      </c>
      <c r="F39" s="61">
        <v>1</v>
      </c>
      <c r="G39" s="46">
        <f t="shared" si="0"/>
        <v>1.5428856230552519</v>
      </c>
      <c r="H39" s="47">
        <f t="shared" si="1"/>
        <v>7.3513233069061282E-2</v>
      </c>
    </row>
    <row r="40" spans="1:8">
      <c r="A40" s="132" t="s">
        <v>351</v>
      </c>
      <c r="B40" s="133" t="s">
        <v>415</v>
      </c>
      <c r="C40" s="132" t="s">
        <v>416</v>
      </c>
      <c r="D40" s="150">
        <v>1.9194275893934767</v>
      </c>
      <c r="E40" s="151">
        <v>0.10316104428863324</v>
      </c>
      <c r="F40" s="61">
        <v>1</v>
      </c>
      <c r="G40" s="46">
        <f t="shared" si="0"/>
        <v>10.488675351876921</v>
      </c>
      <c r="H40" s="47">
        <f t="shared" si="1"/>
        <v>0.56372155348979913</v>
      </c>
    </row>
    <row r="41" spans="1:8">
      <c r="A41" s="153" t="s">
        <v>351</v>
      </c>
      <c r="B41" s="148" t="s">
        <v>417</v>
      </c>
      <c r="C41" s="149" t="s">
        <v>418</v>
      </c>
      <c r="D41" s="62" t="s">
        <v>124</v>
      </c>
      <c r="E41" s="151">
        <v>0.10513370318241937</v>
      </c>
      <c r="F41" s="61">
        <v>1</v>
      </c>
      <c r="G41" s="46" t="str">
        <f t="shared" si="0"/>
        <v>--</v>
      </c>
      <c r="H41" s="47">
        <f t="shared" si="1"/>
        <v>0.57450111028644468</v>
      </c>
    </row>
    <row r="42" spans="1:8">
      <c r="A42" s="153" t="s">
        <v>351</v>
      </c>
      <c r="B42" s="148" t="s">
        <v>419</v>
      </c>
      <c r="C42" s="149" t="s">
        <v>420</v>
      </c>
      <c r="D42" s="62" t="s">
        <v>124</v>
      </c>
      <c r="E42" s="151">
        <v>0.34616687281587299</v>
      </c>
      <c r="F42" s="61">
        <v>1</v>
      </c>
      <c r="G42" s="46" t="str">
        <f t="shared" si="0"/>
        <v>--</v>
      </c>
      <c r="H42" s="47">
        <f t="shared" si="1"/>
        <v>1.8916222558244424</v>
      </c>
    </row>
    <row r="43" spans="1:8">
      <c r="A43" s="153" t="s">
        <v>351</v>
      </c>
      <c r="B43" s="148" t="s">
        <v>421</v>
      </c>
      <c r="C43" s="149" t="s">
        <v>422</v>
      </c>
      <c r="D43" s="62" t="s">
        <v>124</v>
      </c>
      <c r="E43" s="151">
        <v>6.6657484105462142E-2</v>
      </c>
      <c r="F43" s="61">
        <v>1</v>
      </c>
      <c r="G43" s="46" t="str">
        <f t="shared" si="0"/>
        <v>--</v>
      </c>
      <c r="H43" s="47">
        <f t="shared" si="1"/>
        <v>0.36424854702438331</v>
      </c>
    </row>
    <row r="44" spans="1:8">
      <c r="A44" s="153" t="s">
        <v>351</v>
      </c>
      <c r="B44" s="148" t="s">
        <v>423</v>
      </c>
      <c r="C44" s="149" t="s">
        <v>424</v>
      </c>
      <c r="D44" s="62" t="s">
        <v>124</v>
      </c>
      <c r="E44" s="151">
        <v>4.5098040858495052E-2</v>
      </c>
      <c r="F44" s="61">
        <v>1</v>
      </c>
      <c r="G44" s="46" t="str">
        <f t="shared" si="0"/>
        <v>--</v>
      </c>
      <c r="H44" s="47">
        <f t="shared" si="1"/>
        <v>0.24643738174041013</v>
      </c>
    </row>
    <row r="45" spans="1:8">
      <c r="A45" s="153" t="s">
        <v>351</v>
      </c>
      <c r="B45" s="148" t="s">
        <v>425</v>
      </c>
      <c r="C45" s="149" t="s">
        <v>426</v>
      </c>
      <c r="D45" s="62" t="s">
        <v>124</v>
      </c>
      <c r="E45" s="152">
        <v>2.3978519482105061E-3</v>
      </c>
      <c r="F45" s="61">
        <v>1</v>
      </c>
      <c r="G45" s="46" t="str">
        <f t="shared" si="0"/>
        <v>--</v>
      </c>
      <c r="H45" s="47">
        <f t="shared" si="1"/>
        <v>1.3103016110439925E-2</v>
      </c>
    </row>
    <row r="46" spans="1:8">
      <c r="A46" s="153" t="s">
        <v>351</v>
      </c>
      <c r="B46" s="148" t="s">
        <v>427</v>
      </c>
      <c r="C46" s="149" t="s">
        <v>428</v>
      </c>
      <c r="D46" s="62" t="s">
        <v>124</v>
      </c>
      <c r="E46" s="151">
        <v>3.3712091381608893</v>
      </c>
      <c r="F46" s="61">
        <v>1</v>
      </c>
      <c r="G46" s="46" t="str">
        <f t="shared" si="0"/>
        <v>--</v>
      </c>
      <c r="H46" s="47">
        <f t="shared" si="1"/>
        <v>18.421907858802673</v>
      </c>
    </row>
    <row r="47" spans="1:8">
      <c r="A47" s="153" t="s">
        <v>351</v>
      </c>
      <c r="B47" s="148" t="s">
        <v>429</v>
      </c>
      <c r="C47" s="149" t="s">
        <v>430</v>
      </c>
      <c r="D47" s="62" t="s">
        <v>124</v>
      </c>
      <c r="E47" s="151">
        <v>0.34281997374668111</v>
      </c>
      <c r="F47" s="61">
        <v>1</v>
      </c>
      <c r="G47" s="46" t="str">
        <f t="shared" si="0"/>
        <v>--</v>
      </c>
      <c r="H47" s="47">
        <f t="shared" si="1"/>
        <v>1.8733331898725745</v>
      </c>
    </row>
    <row r="48" spans="1:8">
      <c r="A48" s="153" t="s">
        <v>351</v>
      </c>
      <c r="B48" s="148" t="s">
        <v>431</v>
      </c>
      <c r="C48" s="149" t="s">
        <v>432</v>
      </c>
      <c r="D48" s="62" t="s">
        <v>124</v>
      </c>
      <c r="E48" s="151">
        <v>0.1987200262778791</v>
      </c>
      <c r="F48" s="61">
        <v>1</v>
      </c>
      <c r="G48" s="46" t="str">
        <f t="shared" si="0"/>
        <v>--</v>
      </c>
      <c r="H48" s="47">
        <f t="shared" si="1"/>
        <v>1.0859017829392301</v>
      </c>
    </row>
    <row r="49" spans="1:8">
      <c r="A49" s="153" t="s">
        <v>351</v>
      </c>
      <c r="B49" s="148" t="s">
        <v>434</v>
      </c>
      <c r="C49" s="149" t="s">
        <v>435</v>
      </c>
      <c r="D49" s="62" t="s">
        <v>124</v>
      </c>
      <c r="E49" s="151">
        <v>9.5200663239640767E-3</v>
      </c>
      <c r="F49" s="61">
        <v>1</v>
      </c>
      <c r="G49" s="46" t="str">
        <f t="shared" si="0"/>
        <v>--</v>
      </c>
      <c r="H49" s="47">
        <f t="shared" si="1"/>
        <v>5.2022220349530475E-2</v>
      </c>
    </row>
    <row r="50" spans="1:8">
      <c r="A50" s="153" t="s">
        <v>351</v>
      </c>
      <c r="B50" s="148" t="s">
        <v>436</v>
      </c>
      <c r="C50" s="149" t="s">
        <v>437</v>
      </c>
      <c r="D50" s="62" t="s">
        <v>124</v>
      </c>
      <c r="E50" s="151">
        <v>6.6605542768158818E-2</v>
      </c>
      <c r="F50" s="61">
        <v>1</v>
      </c>
      <c r="G50" s="46" t="str">
        <f t="shared" si="0"/>
        <v>--</v>
      </c>
      <c r="H50" s="47">
        <f t="shared" si="1"/>
        <v>0.36396471458010282</v>
      </c>
    </row>
    <row r="51" spans="1:8">
      <c r="A51" s="153" t="s">
        <v>351</v>
      </c>
      <c r="B51" s="148" t="s">
        <v>438</v>
      </c>
      <c r="C51" s="149" t="s">
        <v>439</v>
      </c>
      <c r="D51" s="62" t="s">
        <v>124</v>
      </c>
      <c r="E51" s="151">
        <v>1.16562727300263E-2</v>
      </c>
      <c r="F51" s="61">
        <v>1</v>
      </c>
      <c r="G51" s="46" t="str">
        <f t="shared" si="0"/>
        <v>--</v>
      </c>
      <c r="H51" s="47">
        <f t="shared" si="1"/>
        <v>6.3695479399050819E-2</v>
      </c>
    </row>
    <row r="52" spans="1:8">
      <c r="A52" s="153" t="s">
        <v>351</v>
      </c>
      <c r="B52" s="148" t="s">
        <v>440</v>
      </c>
      <c r="C52" s="149" t="s">
        <v>441</v>
      </c>
      <c r="D52" s="62" t="s">
        <v>124</v>
      </c>
      <c r="E52" s="151">
        <v>9.4414324428593877E-2</v>
      </c>
      <c r="F52" s="61">
        <v>1</v>
      </c>
      <c r="G52" s="46" t="str">
        <f t="shared" si="0"/>
        <v>--</v>
      </c>
      <c r="H52" s="47">
        <f t="shared" si="1"/>
        <v>0.51592527010160583</v>
      </c>
    </row>
    <row r="53" spans="1:8">
      <c r="A53" s="153" t="s">
        <v>351</v>
      </c>
      <c r="B53" s="148" t="s">
        <v>442</v>
      </c>
      <c r="C53" s="149" t="s">
        <v>443</v>
      </c>
      <c r="D53" s="62" t="s">
        <v>124</v>
      </c>
      <c r="E53" s="152">
        <v>2.7237280680935602E-3</v>
      </c>
      <c r="F53" s="61">
        <v>1</v>
      </c>
      <c r="G53" s="46" t="str">
        <f t="shared" si="0"/>
        <v>--</v>
      </c>
      <c r="H53" s="47">
        <f t="shared" si="1"/>
        <v>1.4883759934937487E-2</v>
      </c>
    </row>
    <row r="54" spans="1:8">
      <c r="A54" s="153" t="s">
        <v>351</v>
      </c>
      <c r="B54" s="148" t="s">
        <v>444</v>
      </c>
      <c r="C54" s="149" t="s">
        <v>445</v>
      </c>
      <c r="D54" s="62" t="s">
        <v>124</v>
      </c>
      <c r="E54" s="151">
        <v>4.5858350072306632E-2</v>
      </c>
      <c r="F54" s="61">
        <v>1</v>
      </c>
      <c r="G54" s="46" t="str">
        <f t="shared" si="0"/>
        <v>--</v>
      </c>
      <c r="H54" s="47">
        <f t="shared" si="1"/>
        <v>0.25059207689785046</v>
      </c>
    </row>
    <row r="55" spans="1:8">
      <c r="A55" s="153" t="s">
        <v>351</v>
      </c>
      <c r="B55" s="148" t="s">
        <v>446</v>
      </c>
      <c r="C55" s="149" t="s">
        <v>447</v>
      </c>
      <c r="D55" s="62" t="s">
        <v>124</v>
      </c>
      <c r="E55" s="151">
        <v>1.718768450352389</v>
      </c>
      <c r="F55" s="61">
        <v>1</v>
      </c>
      <c r="G55" s="46" t="str">
        <f t="shared" si="0"/>
        <v>--</v>
      </c>
      <c r="H55" s="47">
        <f t="shared" si="1"/>
        <v>9.3921773243299942</v>
      </c>
    </row>
    <row r="56" spans="1:8">
      <c r="A56" s="153" t="s">
        <v>351</v>
      </c>
      <c r="B56" s="148" t="s">
        <v>448</v>
      </c>
      <c r="C56" s="149" t="s">
        <v>449</v>
      </c>
      <c r="D56" s="62" t="s">
        <v>124</v>
      </c>
      <c r="E56" s="151">
        <v>0.8203213089112289</v>
      </c>
      <c r="F56" s="61">
        <v>1</v>
      </c>
      <c r="G56" s="46" t="str">
        <f t="shared" si="0"/>
        <v>--</v>
      </c>
      <c r="H56" s="47">
        <f t="shared" si="1"/>
        <v>4.4826301033400489</v>
      </c>
    </row>
    <row r="57" spans="1:8">
      <c r="A57" s="153" t="s">
        <v>351</v>
      </c>
      <c r="B57" s="148" t="s">
        <v>450</v>
      </c>
      <c r="C57" s="149" t="s">
        <v>451</v>
      </c>
      <c r="D57" s="62" t="s">
        <v>124</v>
      </c>
      <c r="E57" s="151">
        <v>0.55922037210548992</v>
      </c>
      <c r="F57" s="61">
        <v>1</v>
      </c>
      <c r="G57" s="46" t="str">
        <f t="shared" si="0"/>
        <v>--</v>
      </c>
      <c r="H57" s="47">
        <f t="shared" si="1"/>
        <v>3.0558490278988519</v>
      </c>
    </row>
    <row r="58" spans="1:8">
      <c r="A58" s="153" t="s">
        <v>351</v>
      </c>
      <c r="B58" s="148" t="s">
        <v>452</v>
      </c>
      <c r="C58" s="149" t="s">
        <v>453</v>
      </c>
      <c r="D58" s="62" t="s">
        <v>124</v>
      </c>
      <c r="E58" s="151">
        <v>1.5466841186159536E-2</v>
      </c>
      <c r="F58" s="61">
        <v>1</v>
      </c>
      <c r="G58" s="46" t="str">
        <f t="shared" si="0"/>
        <v>--</v>
      </c>
      <c r="H58" s="47">
        <f t="shared" si="1"/>
        <v>8.4518257847866318E-2</v>
      </c>
    </row>
    <row r="59" spans="1:8">
      <c r="A59" s="153" t="s">
        <v>351</v>
      </c>
      <c r="B59" s="148" t="s">
        <v>454</v>
      </c>
      <c r="C59" s="149" t="s">
        <v>455</v>
      </c>
      <c r="D59" s="62" t="s">
        <v>124</v>
      </c>
      <c r="E59" s="151">
        <v>2.1595988397403754</v>
      </c>
      <c r="F59" s="61">
        <v>1</v>
      </c>
      <c r="G59" s="46" t="str">
        <f t="shared" si="0"/>
        <v>--</v>
      </c>
      <c r="H59" s="47">
        <f t="shared" si="1"/>
        <v>11.801086555958335</v>
      </c>
    </row>
    <row r="60" spans="1:8">
      <c r="A60" s="153" t="s">
        <v>351</v>
      </c>
      <c r="B60" s="148" t="s">
        <v>456</v>
      </c>
      <c r="C60" s="149" t="s">
        <v>457</v>
      </c>
      <c r="D60" s="62" t="s">
        <v>124</v>
      </c>
      <c r="E60" s="151">
        <v>0.21863334904904391</v>
      </c>
      <c r="F60" s="61">
        <v>1</v>
      </c>
      <c r="G60" s="46" t="str">
        <f t="shared" si="0"/>
        <v>--</v>
      </c>
      <c r="H60" s="47">
        <f t="shared" si="1"/>
        <v>1.1947177543663603</v>
      </c>
    </row>
    <row r="61" spans="1:8">
      <c r="A61" s="153" t="s">
        <v>351</v>
      </c>
      <c r="B61" s="148" t="s">
        <v>459</v>
      </c>
      <c r="C61" s="149" t="s">
        <v>460</v>
      </c>
      <c r="D61" s="62" t="s">
        <v>124</v>
      </c>
      <c r="E61" s="151">
        <v>15.57762849327435</v>
      </c>
      <c r="F61" s="61">
        <v>1</v>
      </c>
      <c r="G61" s="46" t="str">
        <f t="shared" si="0"/>
        <v>--</v>
      </c>
      <c r="H61" s="47">
        <f t="shared" si="1"/>
        <v>85.123652968712292</v>
      </c>
    </row>
    <row r="62" spans="1:8">
      <c r="A62" s="153" t="s">
        <v>351</v>
      </c>
      <c r="B62" s="148" t="s">
        <v>461</v>
      </c>
      <c r="C62" s="149" t="s">
        <v>462</v>
      </c>
      <c r="D62" s="62" t="s">
        <v>124</v>
      </c>
      <c r="E62" s="151">
        <v>11.75153983159421</v>
      </c>
      <c r="F62" s="61">
        <v>1</v>
      </c>
      <c r="G62" s="46" t="str">
        <f t="shared" si="0"/>
        <v>--</v>
      </c>
      <c r="H62" s="47">
        <f t="shared" si="1"/>
        <v>64.216064653520263</v>
      </c>
    </row>
    <row r="63" spans="1:8">
      <c r="A63" s="153" t="s">
        <v>351</v>
      </c>
      <c r="B63" s="148" t="s">
        <v>463</v>
      </c>
      <c r="C63" s="149" t="s">
        <v>464</v>
      </c>
      <c r="D63" s="62" t="s">
        <v>124</v>
      </c>
      <c r="E63" s="151">
        <v>1.5850917040400858</v>
      </c>
      <c r="F63" s="61">
        <v>1</v>
      </c>
      <c r="G63" s="46" t="str">
        <f t="shared" si="0"/>
        <v>--</v>
      </c>
      <c r="H63" s="47">
        <f t="shared" si="1"/>
        <v>8.6617033007654971</v>
      </c>
    </row>
    <row r="64" spans="1:8">
      <c r="A64" s="153" t="s">
        <v>351</v>
      </c>
      <c r="B64" s="148" t="s">
        <v>465</v>
      </c>
      <c r="C64" s="149" t="s">
        <v>466</v>
      </c>
      <c r="D64" s="62" t="s">
        <v>124</v>
      </c>
      <c r="E64" s="151">
        <v>15.57762849327435</v>
      </c>
      <c r="F64" s="61">
        <v>1</v>
      </c>
      <c r="G64" s="46" t="str">
        <f t="shared" si="0"/>
        <v>--</v>
      </c>
      <c r="H64" s="47">
        <f t="shared" si="1"/>
        <v>85.123652968712292</v>
      </c>
    </row>
    <row r="65" spans="1:8">
      <c r="A65" s="153" t="s">
        <v>351</v>
      </c>
      <c r="B65" s="148" t="s">
        <v>467</v>
      </c>
      <c r="C65" s="149" t="s">
        <v>468</v>
      </c>
      <c r="D65" s="62" t="s">
        <v>124</v>
      </c>
      <c r="E65" s="151">
        <v>10.057132218684428</v>
      </c>
      <c r="F65" s="61">
        <v>1</v>
      </c>
      <c r="G65" s="46" t="str">
        <f t="shared" si="0"/>
        <v>--</v>
      </c>
      <c r="H65" s="47">
        <f t="shared" si="1"/>
        <v>54.957006659477749</v>
      </c>
    </row>
    <row r="66" spans="1:8">
      <c r="A66" s="153" t="s">
        <v>351</v>
      </c>
      <c r="B66" s="148" t="s">
        <v>469</v>
      </c>
      <c r="C66" s="149" t="s">
        <v>470</v>
      </c>
      <c r="D66" s="62" t="s">
        <v>124</v>
      </c>
      <c r="E66" s="151">
        <v>0.43726669809808782</v>
      </c>
      <c r="F66" s="61">
        <v>1</v>
      </c>
      <c r="G66" s="46" t="str">
        <f t="shared" si="0"/>
        <v>--</v>
      </c>
      <c r="H66" s="47">
        <f t="shared" si="1"/>
        <v>2.3894355087327206</v>
      </c>
    </row>
    <row r="67" spans="1:8">
      <c r="A67" s="153" t="s">
        <v>351</v>
      </c>
      <c r="B67" s="148" t="s">
        <v>471</v>
      </c>
      <c r="C67" s="149" t="s">
        <v>472</v>
      </c>
      <c r="D67" s="62" t="s">
        <v>124</v>
      </c>
      <c r="E67" s="151">
        <v>0.21863334904904391</v>
      </c>
      <c r="F67" s="61">
        <v>1</v>
      </c>
      <c r="G67" s="46" t="str">
        <f t="shared" si="0"/>
        <v>--</v>
      </c>
      <c r="H67" s="47">
        <f t="shared" si="1"/>
        <v>1.1947177543663603</v>
      </c>
    </row>
    <row r="68" spans="1:8">
      <c r="A68" s="153" t="s">
        <v>351</v>
      </c>
      <c r="B68" s="148" t="s">
        <v>473</v>
      </c>
      <c r="C68" s="149" t="s">
        <v>474</v>
      </c>
      <c r="D68" s="62" t="s">
        <v>124</v>
      </c>
      <c r="E68" s="151">
        <v>0.44034304369363914</v>
      </c>
      <c r="F68" s="61">
        <v>1</v>
      </c>
      <c r="G68" s="46" t="str">
        <f t="shared" si="0"/>
        <v>--</v>
      </c>
      <c r="H68" s="47">
        <f t="shared" si="1"/>
        <v>2.4062461404023994</v>
      </c>
    </row>
    <row r="69" spans="1:8">
      <c r="A69" s="153" t="s">
        <v>351</v>
      </c>
      <c r="B69" s="148" t="s">
        <v>476</v>
      </c>
      <c r="C69" s="149" t="s">
        <v>477</v>
      </c>
      <c r="D69" s="62" t="s">
        <v>124</v>
      </c>
      <c r="E69" s="151">
        <v>11.381973912040865</v>
      </c>
      <c r="F69" s="61">
        <v>1</v>
      </c>
      <c r="G69" s="46" t="str">
        <f t="shared" ref="G69:G132" si="2">IF(D69="--","--",F69*D69*2000/366)</f>
        <v>--</v>
      </c>
      <c r="H69" s="47">
        <f t="shared" ref="H69:H132" si="3">IF(E69="--","--",F69*E69*2000/366)</f>
        <v>62.196578754321663</v>
      </c>
    </row>
    <row r="70" spans="1:8">
      <c r="A70" s="153" t="s">
        <v>351</v>
      </c>
      <c r="B70" s="148" t="s">
        <v>478</v>
      </c>
      <c r="C70" s="149" t="s">
        <v>479</v>
      </c>
      <c r="D70" s="62" t="s">
        <v>124</v>
      </c>
      <c r="E70" s="151">
        <v>3.9060721922645287</v>
      </c>
      <c r="F70" s="61">
        <v>1</v>
      </c>
      <c r="G70" s="46" t="str">
        <f t="shared" si="2"/>
        <v>--</v>
      </c>
      <c r="H70" s="47">
        <f t="shared" si="3"/>
        <v>21.344656788330759</v>
      </c>
    </row>
    <row r="71" spans="1:8">
      <c r="A71" s="153" t="s">
        <v>351</v>
      </c>
      <c r="B71" s="148" t="s">
        <v>480</v>
      </c>
      <c r="C71" s="149" t="s">
        <v>481</v>
      </c>
      <c r="D71" s="62" t="s">
        <v>124</v>
      </c>
      <c r="E71" s="151">
        <v>0.32406282321347807</v>
      </c>
      <c r="F71" s="61">
        <v>1</v>
      </c>
      <c r="G71" s="46" t="str">
        <f t="shared" si="2"/>
        <v>--</v>
      </c>
      <c r="H71" s="47">
        <f t="shared" si="3"/>
        <v>1.7708350995272024</v>
      </c>
    </row>
    <row r="72" spans="1:8">
      <c r="A72" s="153" t="s">
        <v>351</v>
      </c>
      <c r="B72" s="148" t="s">
        <v>482</v>
      </c>
      <c r="C72" s="149" t="s">
        <v>483</v>
      </c>
      <c r="D72" s="62" t="s">
        <v>124</v>
      </c>
      <c r="E72" s="151">
        <v>6.8791355379115016E-2</v>
      </c>
      <c r="F72" s="61">
        <v>1.25</v>
      </c>
      <c r="G72" s="46" t="str">
        <f t="shared" si="2"/>
        <v>--</v>
      </c>
      <c r="H72" s="47">
        <f t="shared" si="3"/>
        <v>0.46988630723439223</v>
      </c>
    </row>
    <row r="73" spans="1:8">
      <c r="A73" s="153" t="s">
        <v>351</v>
      </c>
      <c r="B73" s="148" t="s">
        <v>485</v>
      </c>
      <c r="C73" s="149" t="s">
        <v>486</v>
      </c>
      <c r="D73" s="62" t="s">
        <v>124</v>
      </c>
      <c r="E73" s="151">
        <v>7.7186783816470705E-2</v>
      </c>
      <c r="F73" s="61">
        <v>1.25</v>
      </c>
      <c r="G73" s="46" t="str">
        <f t="shared" si="2"/>
        <v>--</v>
      </c>
      <c r="H73" s="47">
        <f t="shared" si="3"/>
        <v>0.52723212989392565</v>
      </c>
    </row>
    <row r="74" spans="1:8">
      <c r="A74" s="153" t="s">
        <v>351</v>
      </c>
      <c r="B74" s="148" t="s">
        <v>487</v>
      </c>
      <c r="C74" s="149" t="s">
        <v>488</v>
      </c>
      <c r="D74" s="62" t="s">
        <v>124</v>
      </c>
      <c r="E74" s="151">
        <v>5.2069577869542152E-3</v>
      </c>
      <c r="F74" s="61">
        <v>1.25</v>
      </c>
      <c r="G74" s="46" t="str">
        <f t="shared" si="2"/>
        <v>--</v>
      </c>
      <c r="H74" s="47">
        <f t="shared" si="3"/>
        <v>3.556665155023371E-2</v>
      </c>
    </row>
    <row r="75" spans="1:8">
      <c r="A75" s="153" t="s">
        <v>351</v>
      </c>
      <c r="B75" s="148" t="s">
        <v>490</v>
      </c>
      <c r="C75" s="149" t="s">
        <v>491</v>
      </c>
      <c r="D75" s="62" t="s">
        <v>124</v>
      </c>
      <c r="E75" s="151">
        <v>6.2560310168968177E-3</v>
      </c>
      <c r="F75" s="61">
        <v>1.25</v>
      </c>
      <c r="G75" s="46" t="str">
        <f t="shared" si="2"/>
        <v>--</v>
      </c>
      <c r="H75" s="47">
        <f t="shared" si="3"/>
        <v>4.2732452301207771E-2</v>
      </c>
    </row>
    <row r="76" spans="1:8">
      <c r="A76" s="153" t="s">
        <v>351</v>
      </c>
      <c r="B76" s="148" t="s">
        <v>492</v>
      </c>
      <c r="C76" s="149" t="s">
        <v>493</v>
      </c>
      <c r="D76" s="62" t="s">
        <v>124</v>
      </c>
      <c r="E76" s="151">
        <v>5.1313342753424186E-3</v>
      </c>
      <c r="F76" s="61">
        <v>1.25</v>
      </c>
      <c r="G76" s="46" t="str">
        <f t="shared" si="2"/>
        <v>--</v>
      </c>
      <c r="H76" s="47">
        <f t="shared" si="3"/>
        <v>3.5050097509169521E-2</v>
      </c>
    </row>
    <row r="77" spans="1:8">
      <c r="A77" s="153" t="s">
        <v>351</v>
      </c>
      <c r="B77" s="148" t="s">
        <v>494</v>
      </c>
      <c r="C77" s="149" t="s">
        <v>495</v>
      </c>
      <c r="D77" s="62" t="s">
        <v>124</v>
      </c>
      <c r="E77" s="151">
        <v>2.225407719370117E-2</v>
      </c>
      <c r="F77" s="61">
        <v>1.25</v>
      </c>
      <c r="G77" s="46" t="str">
        <f t="shared" si="2"/>
        <v>--</v>
      </c>
      <c r="H77" s="47">
        <f t="shared" si="3"/>
        <v>0.15200872400069107</v>
      </c>
    </row>
    <row r="78" spans="1:8">
      <c r="A78" s="153" t="s">
        <v>351</v>
      </c>
      <c r="B78" s="148" t="s">
        <v>507</v>
      </c>
      <c r="C78" s="149" t="s">
        <v>508</v>
      </c>
      <c r="D78" s="62" t="s">
        <v>124</v>
      </c>
      <c r="E78" s="151">
        <v>6.1905798484914031E-2</v>
      </c>
      <c r="F78" s="61">
        <v>1</v>
      </c>
      <c r="G78" s="46" t="str">
        <f t="shared" si="2"/>
        <v>--</v>
      </c>
      <c r="H78" s="47">
        <f t="shared" si="3"/>
        <v>0.3382830518301313</v>
      </c>
    </row>
    <row r="79" spans="1:8">
      <c r="A79" s="153" t="s">
        <v>351</v>
      </c>
      <c r="B79" s="148" t="s">
        <v>510</v>
      </c>
      <c r="C79" s="149" t="s">
        <v>511</v>
      </c>
      <c r="D79" s="150">
        <v>0.23333507098396861</v>
      </c>
      <c r="E79" s="151">
        <v>0.65917152400330337</v>
      </c>
      <c r="F79" s="61">
        <v>1</v>
      </c>
      <c r="G79" s="46">
        <f t="shared" si="2"/>
        <v>1.275055032699282</v>
      </c>
      <c r="H79" s="47">
        <f t="shared" si="3"/>
        <v>3.6020301858104009</v>
      </c>
    </row>
    <row r="80" spans="1:8">
      <c r="A80" s="153" t="s">
        <v>351</v>
      </c>
      <c r="B80" s="148" t="s">
        <v>512</v>
      </c>
      <c r="C80" s="149" t="s">
        <v>513</v>
      </c>
      <c r="D80" s="150">
        <v>0.58682087008544037</v>
      </c>
      <c r="E80" s="151">
        <v>0.61175233366016668</v>
      </c>
      <c r="F80" s="61">
        <v>1</v>
      </c>
      <c r="G80" s="46">
        <f t="shared" si="2"/>
        <v>3.2066714212319143</v>
      </c>
      <c r="H80" s="47">
        <f t="shared" si="3"/>
        <v>3.3429089271047356</v>
      </c>
    </row>
    <row r="81" spans="1:8">
      <c r="A81" s="153" t="s">
        <v>351</v>
      </c>
      <c r="B81" s="148" t="s">
        <v>514</v>
      </c>
      <c r="C81" s="149" t="s">
        <v>515</v>
      </c>
      <c r="D81" s="62" t="s">
        <v>124</v>
      </c>
      <c r="E81" s="151">
        <v>5.7384511646521169E-2</v>
      </c>
      <c r="F81" s="61">
        <v>1</v>
      </c>
      <c r="G81" s="46" t="str">
        <f t="shared" si="2"/>
        <v>--</v>
      </c>
      <c r="H81" s="47">
        <f t="shared" si="3"/>
        <v>0.3135765663744326</v>
      </c>
    </row>
    <row r="82" spans="1:8">
      <c r="A82" s="153" t="s">
        <v>351</v>
      </c>
      <c r="B82" s="148" t="s">
        <v>527</v>
      </c>
      <c r="C82" s="149" t="s">
        <v>528</v>
      </c>
      <c r="D82" s="62" t="s">
        <v>124</v>
      </c>
      <c r="E82" s="151">
        <v>8.9804615093804436</v>
      </c>
      <c r="F82" s="61">
        <v>1</v>
      </c>
      <c r="G82" s="46" t="str">
        <f t="shared" si="2"/>
        <v>--</v>
      </c>
      <c r="H82" s="47">
        <f t="shared" si="3"/>
        <v>49.073560160548872</v>
      </c>
    </row>
    <row r="83" spans="1:8">
      <c r="A83" s="153" t="s">
        <v>351</v>
      </c>
      <c r="B83" s="148" t="s">
        <v>530</v>
      </c>
      <c r="C83" s="149" t="s">
        <v>531</v>
      </c>
      <c r="D83" s="62" t="s">
        <v>124</v>
      </c>
      <c r="E83" s="151">
        <v>0.67270749431095056</v>
      </c>
      <c r="F83" s="61">
        <v>1</v>
      </c>
      <c r="G83" s="46" t="str">
        <f t="shared" si="2"/>
        <v>--</v>
      </c>
      <c r="H83" s="47">
        <f t="shared" si="3"/>
        <v>3.675997236671861</v>
      </c>
    </row>
    <row r="84" spans="1:8">
      <c r="A84" s="153" t="s">
        <v>351</v>
      </c>
      <c r="B84" s="148" t="s">
        <v>532</v>
      </c>
      <c r="C84" s="149" t="s">
        <v>533</v>
      </c>
      <c r="D84" s="62" t="s">
        <v>124</v>
      </c>
      <c r="E84" s="151">
        <v>6.550410577888921</v>
      </c>
      <c r="F84" s="61">
        <v>1</v>
      </c>
      <c r="G84" s="46" t="str">
        <f t="shared" si="2"/>
        <v>--</v>
      </c>
      <c r="H84" s="47">
        <f t="shared" si="3"/>
        <v>35.794593321797379</v>
      </c>
    </row>
    <row r="85" spans="1:8">
      <c r="A85" s="153" t="s">
        <v>351</v>
      </c>
      <c r="B85" s="148" t="s">
        <v>534</v>
      </c>
      <c r="C85" s="149" t="s">
        <v>535</v>
      </c>
      <c r="D85" s="62" t="s">
        <v>124</v>
      </c>
      <c r="E85" s="151">
        <v>0.44568139909424498</v>
      </c>
      <c r="F85" s="61">
        <v>0</v>
      </c>
      <c r="G85" s="46" t="str">
        <f t="shared" si="2"/>
        <v>--</v>
      </c>
      <c r="H85" s="65">
        <f t="shared" si="3"/>
        <v>0</v>
      </c>
    </row>
    <row r="86" spans="1:8">
      <c r="A86" s="153" t="s">
        <v>351</v>
      </c>
      <c r="B86" s="148" t="s">
        <v>537</v>
      </c>
      <c r="C86" s="149" t="s">
        <v>538</v>
      </c>
      <c r="D86" s="62" t="s">
        <v>124</v>
      </c>
      <c r="E86" s="151">
        <v>2.1264875317902106E-2</v>
      </c>
      <c r="F86" s="61">
        <v>0</v>
      </c>
      <c r="G86" s="46" t="str">
        <f t="shared" si="2"/>
        <v>--</v>
      </c>
      <c r="H86" s="65">
        <f t="shared" si="3"/>
        <v>0</v>
      </c>
    </row>
    <row r="87" spans="1:8">
      <c r="A87" s="153" t="s">
        <v>351</v>
      </c>
      <c r="B87" s="148" t="s">
        <v>540</v>
      </c>
      <c r="C87" s="149" t="s">
        <v>541</v>
      </c>
      <c r="D87" s="62" t="s">
        <v>124</v>
      </c>
      <c r="E87" s="152">
        <v>1.7554972371828165E-3</v>
      </c>
      <c r="F87" s="61">
        <v>0</v>
      </c>
      <c r="G87" s="46" t="str">
        <f t="shared" si="2"/>
        <v>--</v>
      </c>
      <c r="H87" s="65">
        <f t="shared" si="3"/>
        <v>0</v>
      </c>
    </row>
    <row r="88" spans="1:8">
      <c r="A88" s="153" t="s">
        <v>351</v>
      </c>
      <c r="B88" s="148" t="s">
        <v>542</v>
      </c>
      <c r="C88" s="149" t="s">
        <v>543</v>
      </c>
      <c r="D88" s="62" t="s">
        <v>124</v>
      </c>
      <c r="E88" s="155">
        <v>1.9520894414603164E-4</v>
      </c>
      <c r="F88" s="61">
        <v>0</v>
      </c>
      <c r="G88" s="46" t="str">
        <f t="shared" si="2"/>
        <v>--</v>
      </c>
      <c r="H88" s="65">
        <f t="shared" si="3"/>
        <v>0</v>
      </c>
    </row>
    <row r="89" spans="1:8">
      <c r="A89" s="153" t="s">
        <v>351</v>
      </c>
      <c r="B89" s="148" t="s">
        <v>545</v>
      </c>
      <c r="C89" s="149" t="s">
        <v>546</v>
      </c>
      <c r="D89" s="62" t="s">
        <v>124</v>
      </c>
      <c r="E89" s="151">
        <v>6.0885720197656745</v>
      </c>
      <c r="F89" s="61">
        <v>0</v>
      </c>
      <c r="G89" s="46" t="str">
        <f t="shared" si="2"/>
        <v>--</v>
      </c>
      <c r="H89" s="65">
        <f t="shared" si="3"/>
        <v>0</v>
      </c>
    </row>
    <row r="90" spans="1:8">
      <c r="A90" s="153" t="s">
        <v>351</v>
      </c>
      <c r="B90" s="148" t="s">
        <v>548</v>
      </c>
      <c r="C90" s="149" t="s">
        <v>549</v>
      </c>
      <c r="D90" s="62" t="s">
        <v>124</v>
      </c>
      <c r="E90" s="155">
        <v>4.120334650390315E-4</v>
      </c>
      <c r="F90" s="61">
        <v>0</v>
      </c>
      <c r="G90" s="46" t="str">
        <f t="shared" si="2"/>
        <v>--</v>
      </c>
      <c r="H90" s="65">
        <f t="shared" si="3"/>
        <v>0</v>
      </c>
    </row>
    <row r="91" spans="1:8">
      <c r="A91" s="153" t="s">
        <v>351</v>
      </c>
      <c r="B91" s="148" t="s">
        <v>551</v>
      </c>
      <c r="C91" s="149" t="s">
        <v>552</v>
      </c>
      <c r="D91" s="62" t="s">
        <v>124</v>
      </c>
      <c r="E91" s="151">
        <v>0.10359981348053392</v>
      </c>
      <c r="F91" s="61">
        <v>0</v>
      </c>
      <c r="G91" s="46" t="str">
        <f t="shared" si="2"/>
        <v>--</v>
      </c>
      <c r="H91" s="65">
        <f t="shared" si="3"/>
        <v>0</v>
      </c>
    </row>
    <row r="92" spans="1:8">
      <c r="A92" s="153" t="s">
        <v>351</v>
      </c>
      <c r="B92" s="148" t="s">
        <v>554</v>
      </c>
      <c r="C92" s="149" t="s">
        <v>555</v>
      </c>
      <c r="D92" s="62" t="s">
        <v>124</v>
      </c>
      <c r="E92" s="151">
        <v>2.4470136529729253E-2</v>
      </c>
      <c r="F92" s="61">
        <v>0</v>
      </c>
      <c r="G92" s="46" t="str">
        <f t="shared" si="2"/>
        <v>--</v>
      </c>
      <c r="H92" s="65">
        <f t="shared" si="3"/>
        <v>0</v>
      </c>
    </row>
    <row r="93" spans="1:8">
      <c r="A93" s="153" t="s">
        <v>351</v>
      </c>
      <c r="B93" s="148" t="s">
        <v>557</v>
      </c>
      <c r="C93" s="149" t="s">
        <v>558</v>
      </c>
      <c r="D93" s="62" t="s">
        <v>124</v>
      </c>
      <c r="E93" s="151">
        <v>1.1060253879799699E-2</v>
      </c>
      <c r="F93" s="61">
        <v>0</v>
      </c>
      <c r="G93" s="46" t="str">
        <f t="shared" si="2"/>
        <v>--</v>
      </c>
      <c r="H93" s="65">
        <f t="shared" si="3"/>
        <v>0</v>
      </c>
    </row>
    <row r="94" spans="1:8">
      <c r="A94" s="153" t="s">
        <v>351</v>
      </c>
      <c r="B94" s="148" t="s">
        <v>565</v>
      </c>
      <c r="C94" s="149" t="s">
        <v>566</v>
      </c>
      <c r="D94" s="150">
        <v>2.552824743492297E-2</v>
      </c>
      <c r="E94" s="151">
        <v>6.8896982065820025E-2</v>
      </c>
      <c r="F94" s="61">
        <v>1</v>
      </c>
      <c r="G94" s="46">
        <f t="shared" si="2"/>
        <v>0.13949861986296705</v>
      </c>
      <c r="H94" s="47">
        <f t="shared" si="3"/>
        <v>0.37648624079683074</v>
      </c>
    </row>
    <row r="95" spans="1:8">
      <c r="A95" s="153" t="s">
        <v>351</v>
      </c>
      <c r="B95" s="148" t="s">
        <v>567</v>
      </c>
      <c r="C95" s="149" t="s">
        <v>568</v>
      </c>
      <c r="D95" s="150">
        <v>5.8006811711685154E-3</v>
      </c>
      <c r="E95" s="155">
        <v>4.8719201964123201E-4</v>
      </c>
      <c r="F95" s="61">
        <v>1</v>
      </c>
      <c r="G95" s="46">
        <f t="shared" si="2"/>
        <v>3.1697711317860741E-2</v>
      </c>
      <c r="H95" s="48">
        <f t="shared" si="3"/>
        <v>2.6622514734493553E-3</v>
      </c>
    </row>
    <row r="96" spans="1:8">
      <c r="A96" s="153" t="s">
        <v>351</v>
      </c>
      <c r="B96" s="148" t="s">
        <v>569</v>
      </c>
      <c r="C96" s="149" t="s">
        <v>570</v>
      </c>
      <c r="D96" s="157">
        <v>9.8016764480714923E-7</v>
      </c>
      <c r="E96" s="158">
        <v>8.2323075383972684E-8</v>
      </c>
      <c r="F96" s="61">
        <v>1</v>
      </c>
      <c r="G96" s="51">
        <f t="shared" si="2"/>
        <v>5.3561073486729467E-6</v>
      </c>
      <c r="H96" s="52">
        <f t="shared" si="3"/>
        <v>4.498528709506704E-7</v>
      </c>
    </row>
    <row r="97" spans="1:8">
      <c r="A97" s="153" t="s">
        <v>177</v>
      </c>
      <c r="B97" s="148" t="s">
        <v>181</v>
      </c>
      <c r="C97" s="149" t="s">
        <v>182</v>
      </c>
      <c r="D97" s="150">
        <v>0.42903088420310298</v>
      </c>
      <c r="E97" s="151">
        <v>1.7222661441713436</v>
      </c>
      <c r="F97" s="61">
        <v>1</v>
      </c>
      <c r="G97" s="46">
        <f t="shared" si="2"/>
        <v>2.3444310612191419</v>
      </c>
      <c r="H97" s="47">
        <f t="shared" si="3"/>
        <v>9.4112904053078879</v>
      </c>
    </row>
    <row r="98" spans="1:8">
      <c r="A98" s="153" t="s">
        <v>177</v>
      </c>
      <c r="B98" s="148" t="s">
        <v>184</v>
      </c>
      <c r="C98" s="149" t="s">
        <v>185</v>
      </c>
      <c r="D98" s="150">
        <v>4.7288955252941847</v>
      </c>
      <c r="E98" s="151">
        <v>6.587974257935457</v>
      </c>
      <c r="F98" s="61">
        <v>1</v>
      </c>
      <c r="G98" s="46">
        <f t="shared" si="2"/>
        <v>25.840959154613032</v>
      </c>
      <c r="H98" s="47">
        <f t="shared" si="3"/>
        <v>35.999859332980641</v>
      </c>
    </row>
    <row r="99" spans="1:8">
      <c r="A99" s="153" t="s">
        <v>177</v>
      </c>
      <c r="B99" s="148" t="s">
        <v>186</v>
      </c>
      <c r="C99" s="149" t="s">
        <v>187</v>
      </c>
      <c r="D99" s="150">
        <v>14.29577020733401</v>
      </c>
      <c r="E99" s="151">
        <v>10.965305019729737</v>
      </c>
      <c r="F99" s="61">
        <v>1</v>
      </c>
      <c r="G99" s="46">
        <f t="shared" si="2"/>
        <v>78.118962881606606</v>
      </c>
      <c r="H99" s="47">
        <f t="shared" si="3"/>
        <v>59.919699561364681</v>
      </c>
    </row>
    <row r="100" spans="1:8">
      <c r="A100" s="153" t="s">
        <v>177</v>
      </c>
      <c r="B100" s="148" t="s">
        <v>188</v>
      </c>
      <c r="C100" s="149" t="s">
        <v>189</v>
      </c>
      <c r="D100" s="150">
        <v>1.065951344510788</v>
      </c>
      <c r="E100" s="151">
        <v>0.80348103826116934</v>
      </c>
      <c r="F100" s="61">
        <v>1</v>
      </c>
      <c r="G100" s="46">
        <f t="shared" si="2"/>
        <v>5.8248707350316282</v>
      </c>
      <c r="H100" s="47">
        <f t="shared" si="3"/>
        <v>4.3906067664544777</v>
      </c>
    </row>
    <row r="101" spans="1:8">
      <c r="A101" s="153" t="s">
        <v>177</v>
      </c>
      <c r="B101" s="148" t="s">
        <v>191</v>
      </c>
      <c r="C101" s="149" t="s">
        <v>192</v>
      </c>
      <c r="D101" s="150">
        <v>2.0540454748650371E-2</v>
      </c>
      <c r="E101" s="151">
        <v>8.9523300113558846E-3</v>
      </c>
      <c r="F101" s="61">
        <v>1</v>
      </c>
      <c r="G101" s="46">
        <f t="shared" si="2"/>
        <v>0.1122429221237725</v>
      </c>
      <c r="H101" s="47">
        <f t="shared" si="3"/>
        <v>4.8919836127627785E-2</v>
      </c>
    </row>
    <row r="102" spans="1:8">
      <c r="A102" s="153" t="s">
        <v>177</v>
      </c>
      <c r="B102" s="148" t="s">
        <v>194</v>
      </c>
      <c r="C102" s="149" t="s">
        <v>195</v>
      </c>
      <c r="D102" s="150">
        <v>2.7431697751077677E-2</v>
      </c>
      <c r="E102" s="151">
        <v>1.1685455991253906E-2</v>
      </c>
      <c r="F102" s="61">
        <v>0.5</v>
      </c>
      <c r="G102" s="46">
        <f t="shared" si="2"/>
        <v>7.4949993855403491E-2</v>
      </c>
      <c r="H102" s="47">
        <f t="shared" si="3"/>
        <v>3.1927475385939638E-2</v>
      </c>
    </row>
    <row r="103" spans="1:8">
      <c r="A103" s="153" t="s">
        <v>177</v>
      </c>
      <c r="B103" s="148" t="s">
        <v>197</v>
      </c>
      <c r="C103" s="149" t="s">
        <v>198</v>
      </c>
      <c r="D103" s="154">
        <v>1.8210560776256508E-3</v>
      </c>
      <c r="E103" s="152">
        <v>5.4233695379995648E-4</v>
      </c>
      <c r="F103" s="61">
        <v>1</v>
      </c>
      <c r="G103" s="46">
        <f t="shared" si="2"/>
        <v>9.9511261072439943E-3</v>
      </c>
      <c r="H103" s="48">
        <f t="shared" si="3"/>
        <v>2.9635899114751722E-3</v>
      </c>
    </row>
    <row r="104" spans="1:8">
      <c r="A104" s="153" t="s">
        <v>177</v>
      </c>
      <c r="B104" s="148" t="s">
        <v>200</v>
      </c>
      <c r="C104" s="149" t="s">
        <v>201</v>
      </c>
      <c r="D104" s="150">
        <v>0.79318762573264689</v>
      </c>
      <c r="E104" s="151">
        <v>0.53928587613431445</v>
      </c>
      <c r="F104" s="61">
        <v>1</v>
      </c>
      <c r="G104" s="46">
        <f t="shared" si="2"/>
        <v>4.334358610560912</v>
      </c>
      <c r="H104" s="47">
        <f t="shared" si="3"/>
        <v>2.9469173559252155</v>
      </c>
    </row>
    <row r="105" spans="1:8">
      <c r="A105" s="153" t="s">
        <v>177</v>
      </c>
      <c r="B105" s="148" t="s">
        <v>202</v>
      </c>
      <c r="C105" s="149" t="s">
        <v>203</v>
      </c>
      <c r="D105" s="150">
        <v>0.12725199144325083</v>
      </c>
      <c r="E105" s="151">
        <v>8.0724557813808065E-2</v>
      </c>
      <c r="F105" s="61">
        <v>1</v>
      </c>
      <c r="G105" s="46">
        <f t="shared" si="2"/>
        <v>0.69536607346038704</v>
      </c>
      <c r="H105" s="47">
        <f t="shared" si="3"/>
        <v>0.44111780226124625</v>
      </c>
    </row>
    <row r="106" spans="1:8">
      <c r="A106" s="153" t="s">
        <v>177</v>
      </c>
      <c r="B106" s="148" t="s">
        <v>204</v>
      </c>
      <c r="C106" s="149" t="s">
        <v>205</v>
      </c>
      <c r="D106" s="150">
        <v>0.10724882922334139</v>
      </c>
      <c r="E106" s="151">
        <v>0.1235203627813819</v>
      </c>
      <c r="F106" s="61">
        <v>1</v>
      </c>
      <c r="G106" s="46">
        <f t="shared" si="2"/>
        <v>0.58605917608383273</v>
      </c>
      <c r="H106" s="47">
        <f t="shared" si="3"/>
        <v>0.67497466000755135</v>
      </c>
    </row>
    <row r="107" spans="1:8">
      <c r="A107" s="153" t="s">
        <v>177</v>
      </c>
      <c r="B107" s="148" t="s">
        <v>207</v>
      </c>
      <c r="C107" s="149" t="s">
        <v>208</v>
      </c>
      <c r="D107" s="150">
        <v>0.1750617699815108</v>
      </c>
      <c r="E107" s="151">
        <v>5.9686106384079021E-2</v>
      </c>
      <c r="F107" s="61">
        <v>1</v>
      </c>
      <c r="G107" s="46">
        <f t="shared" si="2"/>
        <v>0.95662169388803708</v>
      </c>
      <c r="H107" s="47">
        <f t="shared" si="3"/>
        <v>0.32615358679824602</v>
      </c>
    </row>
    <row r="108" spans="1:8">
      <c r="A108" s="153" t="s">
        <v>177</v>
      </c>
      <c r="B108" s="148" t="s">
        <v>211</v>
      </c>
      <c r="C108" s="149" t="s">
        <v>212</v>
      </c>
      <c r="D108" s="150">
        <v>3.7815382755975534E-2</v>
      </c>
      <c r="E108" s="151">
        <v>2.0575552251414303E-2</v>
      </c>
      <c r="F108" s="61">
        <v>1</v>
      </c>
      <c r="G108" s="46">
        <f t="shared" si="2"/>
        <v>0.20664143582500291</v>
      </c>
      <c r="H108" s="47">
        <f t="shared" si="3"/>
        <v>0.11243471175636233</v>
      </c>
    </row>
    <row r="109" spans="1:8">
      <c r="A109" s="153" t="s">
        <v>177</v>
      </c>
      <c r="B109" s="148" t="s">
        <v>213</v>
      </c>
      <c r="C109" s="149" t="s">
        <v>214</v>
      </c>
      <c r="D109" s="150">
        <v>3.8862516123212645</v>
      </c>
      <c r="E109" s="151">
        <v>0.60666751587807632</v>
      </c>
      <c r="F109" s="61">
        <v>1</v>
      </c>
      <c r="G109" s="46">
        <f t="shared" si="2"/>
        <v>21.236347608312922</v>
      </c>
      <c r="H109" s="47">
        <f t="shared" si="3"/>
        <v>3.3151230375851166</v>
      </c>
    </row>
    <row r="110" spans="1:8">
      <c r="A110" s="153" t="s">
        <v>177</v>
      </c>
      <c r="B110" s="148" t="s">
        <v>215</v>
      </c>
      <c r="C110" s="149" t="s">
        <v>216</v>
      </c>
      <c r="D110" s="150">
        <v>0.44194735291091669</v>
      </c>
      <c r="E110" s="151">
        <v>6.2101845548124077E-2</v>
      </c>
      <c r="F110" s="61">
        <v>1</v>
      </c>
      <c r="G110" s="46">
        <f t="shared" si="2"/>
        <v>2.4150128574367029</v>
      </c>
      <c r="H110" s="47">
        <f t="shared" si="3"/>
        <v>0.33935434725750863</v>
      </c>
    </row>
    <row r="111" spans="1:8">
      <c r="A111" s="153" t="s">
        <v>177</v>
      </c>
      <c r="B111" s="148" t="s">
        <v>220</v>
      </c>
      <c r="C111" s="149" t="s">
        <v>221</v>
      </c>
      <c r="D111" s="150">
        <v>0.60380835567282576</v>
      </c>
      <c r="E111" s="151">
        <v>3.7836402985472486E-2</v>
      </c>
      <c r="F111" s="61">
        <v>1</v>
      </c>
      <c r="G111" s="46">
        <f t="shared" si="2"/>
        <v>3.2994992113269168</v>
      </c>
      <c r="H111" s="47">
        <f t="shared" si="3"/>
        <v>0.20675630046706278</v>
      </c>
    </row>
    <row r="112" spans="1:8">
      <c r="A112" s="153" t="s">
        <v>177</v>
      </c>
      <c r="B112" s="148" t="s">
        <v>222</v>
      </c>
      <c r="C112" s="149" t="s">
        <v>223</v>
      </c>
      <c r="D112" s="150">
        <v>1.3170146951409807</v>
      </c>
      <c r="E112" s="151">
        <v>0.12834486288730657</v>
      </c>
      <c r="F112" s="61">
        <v>0.5</v>
      </c>
      <c r="G112" s="46">
        <f t="shared" si="2"/>
        <v>3.5984008063961217</v>
      </c>
      <c r="H112" s="47">
        <f t="shared" si="3"/>
        <v>0.35066902428225838</v>
      </c>
    </row>
    <row r="113" spans="1:8">
      <c r="A113" s="153" t="s">
        <v>177</v>
      </c>
      <c r="B113" s="148" t="s">
        <v>224</v>
      </c>
      <c r="C113" s="149" t="s">
        <v>225</v>
      </c>
      <c r="D113" s="150">
        <v>0.32904417946868553</v>
      </c>
      <c r="E113" s="151">
        <v>1.8774518370900627E-2</v>
      </c>
      <c r="F113" s="61">
        <v>1</v>
      </c>
      <c r="G113" s="46">
        <f t="shared" si="2"/>
        <v>1.7980556255119426</v>
      </c>
      <c r="H113" s="47">
        <f t="shared" si="3"/>
        <v>0.10259299656229851</v>
      </c>
    </row>
    <row r="114" spans="1:8">
      <c r="A114" s="153" t="s">
        <v>177</v>
      </c>
      <c r="B114" s="148" t="s">
        <v>226</v>
      </c>
      <c r="C114" s="149" t="s">
        <v>227</v>
      </c>
      <c r="D114" s="150">
        <v>9.2379631894351064</v>
      </c>
      <c r="E114" s="151">
        <v>0.74985652899061839</v>
      </c>
      <c r="F114" s="61">
        <v>1</v>
      </c>
      <c r="G114" s="46">
        <f t="shared" si="2"/>
        <v>50.480673166312052</v>
      </c>
      <c r="H114" s="47">
        <f t="shared" si="3"/>
        <v>4.0975766611509199</v>
      </c>
    </row>
    <row r="115" spans="1:8">
      <c r="A115" s="153" t="s">
        <v>177</v>
      </c>
      <c r="B115" s="148" t="s">
        <v>228</v>
      </c>
      <c r="C115" s="149" t="s">
        <v>229</v>
      </c>
      <c r="D115" s="150">
        <v>1.2407595797841489</v>
      </c>
      <c r="E115" s="151">
        <v>8.9341701437749679E-2</v>
      </c>
      <c r="F115" s="61">
        <v>1</v>
      </c>
      <c r="G115" s="46">
        <f t="shared" si="2"/>
        <v>6.7801069933560045</v>
      </c>
      <c r="H115" s="47">
        <f t="shared" si="3"/>
        <v>0.48820601878551734</v>
      </c>
    </row>
    <row r="116" spans="1:8">
      <c r="A116" s="153" t="s">
        <v>177</v>
      </c>
      <c r="B116" s="148" t="s">
        <v>230</v>
      </c>
      <c r="C116" s="149" t="s">
        <v>231</v>
      </c>
      <c r="D116" s="150">
        <v>0.11954584708229582</v>
      </c>
      <c r="E116" s="151">
        <v>1.1706876043304436E-2</v>
      </c>
      <c r="F116" s="61">
        <v>1</v>
      </c>
      <c r="G116" s="46">
        <f t="shared" si="2"/>
        <v>0.65325599498522302</v>
      </c>
      <c r="H116" s="47">
        <f t="shared" si="3"/>
        <v>6.3972000236636267E-2</v>
      </c>
    </row>
    <row r="117" spans="1:8">
      <c r="A117" s="153" t="s">
        <v>177</v>
      </c>
      <c r="B117" s="148" t="s">
        <v>232</v>
      </c>
      <c r="C117" s="149" t="s">
        <v>233</v>
      </c>
      <c r="D117" s="150">
        <v>31.703628648843676</v>
      </c>
      <c r="E117" s="151">
        <v>1.2476823077505439</v>
      </c>
      <c r="F117" s="61">
        <v>1</v>
      </c>
      <c r="G117" s="46">
        <f t="shared" si="2"/>
        <v>173.24387239805287</v>
      </c>
      <c r="H117" s="47">
        <f t="shared" si="3"/>
        <v>6.81793610792647</v>
      </c>
    </row>
    <row r="118" spans="1:8">
      <c r="A118" s="153" t="s">
        <v>177</v>
      </c>
      <c r="B118" s="148" t="s">
        <v>234</v>
      </c>
      <c r="C118" s="149" t="s">
        <v>235</v>
      </c>
      <c r="D118" s="150">
        <v>40.3374756640047</v>
      </c>
      <c r="E118" s="151">
        <v>1.5192997069414926</v>
      </c>
      <c r="F118" s="61">
        <v>1</v>
      </c>
      <c r="G118" s="46">
        <f t="shared" si="2"/>
        <v>220.42336428417869</v>
      </c>
      <c r="H118" s="47">
        <f t="shared" si="3"/>
        <v>8.3021841909371172</v>
      </c>
    </row>
    <row r="119" spans="1:8">
      <c r="A119" s="153" t="s">
        <v>177</v>
      </c>
      <c r="B119" s="148" t="s">
        <v>236</v>
      </c>
      <c r="C119" s="149" t="s">
        <v>237</v>
      </c>
      <c r="D119" s="150">
        <v>5.5274364301986078E-3</v>
      </c>
      <c r="E119" s="152">
        <v>4.5847721881326813E-3</v>
      </c>
      <c r="F119" s="61">
        <v>1</v>
      </c>
      <c r="G119" s="46">
        <f t="shared" si="2"/>
        <v>3.0204570656822995E-2</v>
      </c>
      <c r="H119" s="47">
        <f t="shared" si="3"/>
        <v>2.5053399935151262E-2</v>
      </c>
    </row>
    <row r="120" spans="1:8">
      <c r="A120" s="153" t="s">
        <v>177</v>
      </c>
      <c r="B120" s="148" t="s">
        <v>238</v>
      </c>
      <c r="C120" s="149" t="s">
        <v>239</v>
      </c>
      <c r="D120" s="154">
        <v>2.5238046927643933E-3</v>
      </c>
      <c r="E120" s="152">
        <v>1.5475919344930115E-3</v>
      </c>
      <c r="F120" s="61">
        <v>1</v>
      </c>
      <c r="G120" s="46">
        <f t="shared" si="2"/>
        <v>1.3791282474122367E-2</v>
      </c>
      <c r="H120" s="47">
        <f t="shared" si="3"/>
        <v>8.4567865272842154E-3</v>
      </c>
    </row>
    <row r="121" spans="1:8">
      <c r="A121" s="153" t="s">
        <v>177</v>
      </c>
      <c r="B121" s="148" t="s">
        <v>242</v>
      </c>
      <c r="C121" s="149" t="s">
        <v>243</v>
      </c>
      <c r="D121" s="154">
        <v>1.0584974971756277E-3</v>
      </c>
      <c r="E121" s="152">
        <v>2.2237963563125998E-3</v>
      </c>
      <c r="F121" s="61">
        <v>1</v>
      </c>
      <c r="G121" s="46">
        <f t="shared" si="2"/>
        <v>5.7841393288285674E-3</v>
      </c>
      <c r="H121" s="47">
        <f t="shared" si="3"/>
        <v>1.2151892657445901E-2</v>
      </c>
    </row>
    <row r="122" spans="1:8">
      <c r="A122" s="153" t="s">
        <v>177</v>
      </c>
      <c r="B122" s="148" t="s">
        <v>244</v>
      </c>
      <c r="C122" s="149" t="s">
        <v>245</v>
      </c>
      <c r="D122" s="150">
        <v>7.1876221663816908E-3</v>
      </c>
      <c r="E122" s="151">
        <v>9.4379427072776405E-3</v>
      </c>
      <c r="F122" s="61">
        <v>1</v>
      </c>
      <c r="G122" s="46">
        <f t="shared" si="2"/>
        <v>3.9276623860009241E-2</v>
      </c>
      <c r="H122" s="47">
        <f t="shared" si="3"/>
        <v>5.1573457416817708E-2</v>
      </c>
    </row>
    <row r="123" spans="1:8">
      <c r="A123" s="153" t="s">
        <v>177</v>
      </c>
      <c r="B123" s="148" t="s">
        <v>246</v>
      </c>
      <c r="C123" s="149" t="s">
        <v>247</v>
      </c>
      <c r="D123" s="154">
        <v>6.4838535143344703E-4</v>
      </c>
      <c r="E123" s="152">
        <v>1.0090044087176357E-3</v>
      </c>
      <c r="F123" s="61">
        <v>1</v>
      </c>
      <c r="G123" s="49">
        <f t="shared" si="2"/>
        <v>3.5430893520953387E-3</v>
      </c>
      <c r="H123" s="47">
        <f t="shared" si="3"/>
        <v>5.5136852935389934E-3</v>
      </c>
    </row>
    <row r="124" spans="1:8">
      <c r="A124" s="153" t="s">
        <v>248</v>
      </c>
      <c r="B124" s="148" t="s">
        <v>249</v>
      </c>
      <c r="C124" s="149" t="s">
        <v>250</v>
      </c>
      <c r="D124" s="159">
        <v>3.7596570865943785E-4</v>
      </c>
      <c r="E124" s="151">
        <v>2.4116668702582219E-2</v>
      </c>
      <c r="F124" s="61">
        <v>1</v>
      </c>
      <c r="G124" s="49">
        <f t="shared" si="2"/>
        <v>2.054457424368513E-3</v>
      </c>
      <c r="H124" s="47">
        <f t="shared" si="3"/>
        <v>0.13178507487749846</v>
      </c>
    </row>
    <row r="125" spans="1:8">
      <c r="A125" s="153" t="s">
        <v>248</v>
      </c>
      <c r="B125" s="148" t="s">
        <v>252</v>
      </c>
      <c r="C125" s="149" t="s">
        <v>253</v>
      </c>
      <c r="D125" s="154">
        <v>1.0203585958310874E-3</v>
      </c>
      <c r="E125" s="151">
        <v>6.2694108568673319E-3</v>
      </c>
      <c r="F125" s="61">
        <v>1</v>
      </c>
      <c r="G125" s="46">
        <f t="shared" si="2"/>
        <v>5.5757300318638658E-3</v>
      </c>
      <c r="H125" s="47">
        <f t="shared" si="3"/>
        <v>3.4259075720586514E-2</v>
      </c>
    </row>
    <row r="126" spans="1:8">
      <c r="A126" s="153" t="s">
        <v>248</v>
      </c>
      <c r="B126" s="148" t="s">
        <v>254</v>
      </c>
      <c r="C126" s="149" t="s">
        <v>255</v>
      </c>
      <c r="D126" s="150">
        <v>2.013293735546999E-2</v>
      </c>
      <c r="E126" s="151">
        <v>0.78290888339383014</v>
      </c>
      <c r="F126" s="61">
        <v>1</v>
      </c>
      <c r="G126" s="46">
        <f t="shared" si="2"/>
        <v>0.11001605112278684</v>
      </c>
      <c r="H126" s="47">
        <f t="shared" si="3"/>
        <v>4.2781906196384156</v>
      </c>
    </row>
    <row r="127" spans="1:8">
      <c r="A127" s="153" t="s">
        <v>248</v>
      </c>
      <c r="B127" s="148" t="s">
        <v>256</v>
      </c>
      <c r="C127" s="149" t="s">
        <v>257</v>
      </c>
      <c r="D127" s="160">
        <v>3.7026391931753844E-5</v>
      </c>
      <c r="E127" s="152">
        <v>8.7304327737134475E-4</v>
      </c>
      <c r="F127" s="61">
        <v>1</v>
      </c>
      <c r="G127" s="53">
        <f t="shared" si="2"/>
        <v>2.0233001055603196E-4</v>
      </c>
      <c r="H127" s="48">
        <f t="shared" si="3"/>
        <v>4.770728291646693E-3</v>
      </c>
    </row>
    <row r="128" spans="1:8">
      <c r="A128" s="153" t="s">
        <v>248</v>
      </c>
      <c r="B128" s="148" t="s">
        <v>258</v>
      </c>
      <c r="C128" s="149" t="s">
        <v>259</v>
      </c>
      <c r="D128" s="154">
        <v>4.9536362870652023E-3</v>
      </c>
      <c r="E128" s="151">
        <v>0.1628985597603769</v>
      </c>
      <c r="F128" s="61">
        <v>1.25</v>
      </c>
      <c r="G128" s="46">
        <f t="shared" si="2"/>
        <v>3.3836313436237719E-2</v>
      </c>
      <c r="H128" s="47">
        <f t="shared" si="3"/>
        <v>1.1126950803304434</v>
      </c>
    </row>
    <row r="129" spans="1:8">
      <c r="A129" s="153" t="s">
        <v>248</v>
      </c>
      <c r="B129" s="148" t="s">
        <v>261</v>
      </c>
      <c r="C129" s="149" t="s">
        <v>262</v>
      </c>
      <c r="D129" s="150">
        <v>1.0510129321850361E-2</v>
      </c>
      <c r="E129" s="151">
        <v>0.47104518743048862</v>
      </c>
      <c r="F129" s="61">
        <v>1.25</v>
      </c>
      <c r="G129" s="46">
        <f t="shared" si="2"/>
        <v>7.1790500832311199E-2</v>
      </c>
      <c r="H129" s="47">
        <f t="shared" si="3"/>
        <v>3.2175217720661795</v>
      </c>
    </row>
    <row r="130" spans="1:8">
      <c r="A130" s="153" t="s">
        <v>248</v>
      </c>
      <c r="B130" s="148" t="s">
        <v>263</v>
      </c>
      <c r="C130" s="149" t="s">
        <v>264</v>
      </c>
      <c r="D130" s="157">
        <v>4.7250731754002473E-6</v>
      </c>
      <c r="E130" s="155">
        <v>9.1708088667432619E-5</v>
      </c>
      <c r="F130" s="61">
        <v>1.25</v>
      </c>
      <c r="G130" s="51">
        <f t="shared" si="2"/>
        <v>3.2275089995903333E-5</v>
      </c>
      <c r="H130" s="48">
        <f t="shared" si="3"/>
        <v>6.2642137067918456E-4</v>
      </c>
    </row>
    <row r="131" spans="1:8">
      <c r="A131" s="153" t="s">
        <v>248</v>
      </c>
      <c r="B131" s="148" t="s">
        <v>266</v>
      </c>
      <c r="C131" s="149" t="s">
        <v>267</v>
      </c>
      <c r="D131" s="150">
        <v>2.0549092981871537E-2</v>
      </c>
      <c r="E131" s="151">
        <v>0.60477121601103001</v>
      </c>
      <c r="F131" s="61">
        <v>1.25</v>
      </c>
      <c r="G131" s="46">
        <f t="shared" si="2"/>
        <v>0.14036265697999684</v>
      </c>
      <c r="H131" s="47">
        <f t="shared" si="3"/>
        <v>4.1309509290370903</v>
      </c>
    </row>
    <row r="132" spans="1:8">
      <c r="A132" s="153" t="s">
        <v>248</v>
      </c>
      <c r="B132" s="148" t="s">
        <v>269</v>
      </c>
      <c r="C132" s="149" t="s">
        <v>270</v>
      </c>
      <c r="D132" s="150">
        <v>1.8860352778895771E-2</v>
      </c>
      <c r="E132" s="151">
        <v>0.4982971747963737</v>
      </c>
      <c r="F132" s="61">
        <v>1.25</v>
      </c>
      <c r="G132" s="46">
        <f t="shared" si="2"/>
        <v>0.12882754630393287</v>
      </c>
      <c r="H132" s="47">
        <f t="shared" si="3"/>
        <v>3.403669226751187</v>
      </c>
    </row>
    <row r="133" spans="1:8">
      <c r="A133" s="153" t="s">
        <v>248</v>
      </c>
      <c r="B133" s="148" t="s">
        <v>271</v>
      </c>
      <c r="C133" s="149" t="s">
        <v>272</v>
      </c>
      <c r="D133" s="160">
        <v>2.0751496745087357E-5</v>
      </c>
      <c r="E133" s="155">
        <v>4.6096460169735802E-4</v>
      </c>
      <c r="F133" s="61">
        <v>1</v>
      </c>
      <c r="G133" s="53">
        <f t="shared" ref="G133:G166" si="4">IF(D133="--","--",F133*D133*2000/366)</f>
        <v>1.133961570769801E-4</v>
      </c>
      <c r="H133" s="48">
        <f t="shared" ref="H133:H166" si="5">IF(E133="--","--",F133*E133*2000/366)</f>
        <v>2.5189322497123391E-3</v>
      </c>
    </row>
    <row r="134" spans="1:8">
      <c r="A134" s="153" t="s">
        <v>248</v>
      </c>
      <c r="B134" s="148" t="s">
        <v>274</v>
      </c>
      <c r="C134" s="149" t="s">
        <v>275</v>
      </c>
      <c r="D134" s="154">
        <v>3.9448461784979197E-3</v>
      </c>
      <c r="E134" s="151">
        <v>0.10784057925403312</v>
      </c>
      <c r="F134" s="61">
        <v>1.25</v>
      </c>
      <c r="G134" s="46">
        <f t="shared" si="4"/>
        <v>2.6945670618155188E-2</v>
      </c>
      <c r="H134" s="47">
        <f t="shared" si="5"/>
        <v>0.73661597851115523</v>
      </c>
    </row>
    <row r="135" spans="1:8">
      <c r="A135" s="153" t="s">
        <v>248</v>
      </c>
      <c r="B135" s="148" t="s">
        <v>276</v>
      </c>
      <c r="C135" s="149" t="s">
        <v>277</v>
      </c>
      <c r="D135" s="154">
        <v>1.2338745006946436E-3</v>
      </c>
      <c r="E135" s="151">
        <v>1.3343731659254437E-2</v>
      </c>
      <c r="F135" s="61">
        <v>1.25</v>
      </c>
      <c r="G135" s="46">
        <f t="shared" si="4"/>
        <v>8.4281045129415526E-3</v>
      </c>
      <c r="H135" s="47">
        <f t="shared" si="5"/>
        <v>9.1145708055016636E-2</v>
      </c>
    </row>
    <row r="136" spans="1:8">
      <c r="A136" s="153" t="s">
        <v>248</v>
      </c>
      <c r="B136" s="148" t="s">
        <v>281</v>
      </c>
      <c r="C136" s="149" t="s">
        <v>282</v>
      </c>
      <c r="D136" s="154">
        <v>1.5639936143142825E-3</v>
      </c>
      <c r="E136" s="151">
        <v>5.7789013675869664E-3</v>
      </c>
      <c r="F136" s="61">
        <v>1</v>
      </c>
      <c r="G136" s="46">
        <f t="shared" si="4"/>
        <v>8.5464131929742209E-3</v>
      </c>
      <c r="H136" s="47">
        <f t="shared" si="5"/>
        <v>3.1578695997742989E-2</v>
      </c>
    </row>
    <row r="137" spans="1:8">
      <c r="A137" s="153" t="s">
        <v>248</v>
      </c>
      <c r="B137" s="148" t="s">
        <v>283</v>
      </c>
      <c r="C137" s="149" t="s">
        <v>284</v>
      </c>
      <c r="D137" s="150">
        <v>0.12457432180062972</v>
      </c>
      <c r="E137" s="151">
        <v>0.39113961486270388</v>
      </c>
      <c r="F137" s="61">
        <v>1</v>
      </c>
      <c r="G137" s="46">
        <f t="shared" si="4"/>
        <v>0.68073399891054487</v>
      </c>
      <c r="H137" s="47">
        <f t="shared" si="5"/>
        <v>2.137374944604939</v>
      </c>
    </row>
    <row r="138" spans="1:8">
      <c r="A138" s="153" t="s">
        <v>248</v>
      </c>
      <c r="B138" s="148" t="s">
        <v>285</v>
      </c>
      <c r="C138" s="149" t="s">
        <v>286</v>
      </c>
      <c r="D138" s="150">
        <v>2.4870204711684604E-2</v>
      </c>
      <c r="E138" s="151">
        <v>3.4865843647038167E-2</v>
      </c>
      <c r="F138" s="61">
        <v>1</v>
      </c>
      <c r="G138" s="46">
        <f t="shared" si="4"/>
        <v>0.13590275798734755</v>
      </c>
      <c r="H138" s="47">
        <f t="shared" si="5"/>
        <v>0.19052373577616485</v>
      </c>
    </row>
    <row r="139" spans="1:8">
      <c r="A139" s="153" t="s">
        <v>248</v>
      </c>
      <c r="B139" s="148" t="s">
        <v>287</v>
      </c>
      <c r="C139" s="149" t="s">
        <v>288</v>
      </c>
      <c r="D139" s="159">
        <v>3.7474182576882267E-4</v>
      </c>
      <c r="E139" s="152">
        <v>1.1949586861331977E-3</v>
      </c>
      <c r="F139" s="61">
        <v>1</v>
      </c>
      <c r="G139" s="49">
        <f t="shared" si="4"/>
        <v>2.0477695397203427E-3</v>
      </c>
      <c r="H139" s="47">
        <f t="shared" si="5"/>
        <v>6.5298288859737567E-3</v>
      </c>
    </row>
    <row r="140" spans="1:8">
      <c r="A140" s="153" t="s">
        <v>248</v>
      </c>
      <c r="B140" s="148" t="s">
        <v>289</v>
      </c>
      <c r="C140" s="149" t="s">
        <v>290</v>
      </c>
      <c r="D140" s="150">
        <v>0.14139470077638636</v>
      </c>
      <c r="E140" s="151">
        <v>0.42163129002779309</v>
      </c>
      <c r="F140" s="61">
        <v>1.25</v>
      </c>
      <c r="G140" s="46">
        <f t="shared" si="4"/>
        <v>0.96581079765291233</v>
      </c>
      <c r="H140" s="47">
        <f t="shared" si="5"/>
        <v>2.8799951504630674</v>
      </c>
    </row>
    <row r="141" spans="1:8">
      <c r="A141" s="153" t="s">
        <v>248</v>
      </c>
      <c r="B141" s="148" t="s">
        <v>291</v>
      </c>
      <c r="C141" s="149" t="s">
        <v>292</v>
      </c>
      <c r="D141" s="150">
        <v>0.36523262338924956</v>
      </c>
      <c r="E141" s="151">
        <v>2.5234982700667268</v>
      </c>
      <c r="F141" s="61">
        <v>1.25</v>
      </c>
      <c r="G141" s="46">
        <f t="shared" si="4"/>
        <v>2.4947583564839451</v>
      </c>
      <c r="H141" s="47">
        <f t="shared" si="5"/>
        <v>17.23701004143939</v>
      </c>
    </row>
    <row r="142" spans="1:8">
      <c r="A142" s="153" t="s">
        <v>248</v>
      </c>
      <c r="B142" s="148" t="s">
        <v>293</v>
      </c>
      <c r="C142" s="149" t="s">
        <v>294</v>
      </c>
      <c r="D142" s="150">
        <v>7.192487289815E-2</v>
      </c>
      <c r="E142" s="151">
        <v>0.35458923997987835</v>
      </c>
      <c r="F142" s="61">
        <v>1.25</v>
      </c>
      <c r="G142" s="46">
        <f t="shared" si="4"/>
        <v>0.49129011542452183</v>
      </c>
      <c r="H142" s="47">
        <f t="shared" si="5"/>
        <v>2.4220576501357813</v>
      </c>
    </row>
    <row r="143" spans="1:8">
      <c r="A143" s="153" t="s">
        <v>248</v>
      </c>
      <c r="B143" s="148" t="s">
        <v>295</v>
      </c>
      <c r="C143" s="149" t="s">
        <v>296</v>
      </c>
      <c r="D143" s="150">
        <v>1.0208255858416507E-2</v>
      </c>
      <c r="E143" s="151">
        <v>1.8785298420262685E-2</v>
      </c>
      <c r="F143" s="61">
        <v>1</v>
      </c>
      <c r="G143" s="46">
        <f t="shared" si="4"/>
        <v>5.578281889845086E-2</v>
      </c>
      <c r="H143" s="47">
        <f t="shared" si="5"/>
        <v>0.10265190393586167</v>
      </c>
    </row>
    <row r="144" spans="1:8">
      <c r="A144" s="153" t="s">
        <v>248</v>
      </c>
      <c r="B144" s="148" t="s">
        <v>297</v>
      </c>
      <c r="C144" s="149" t="s">
        <v>298</v>
      </c>
      <c r="D144" s="150">
        <v>0.19231974652002148</v>
      </c>
      <c r="E144" s="151">
        <v>0.7501022780211789</v>
      </c>
      <c r="F144" s="61">
        <v>1</v>
      </c>
      <c r="G144" s="46">
        <f t="shared" si="4"/>
        <v>1.0509275766121393</v>
      </c>
      <c r="H144" s="47">
        <f t="shared" si="5"/>
        <v>4.0989195520282999</v>
      </c>
    </row>
    <row r="145" spans="1:8">
      <c r="A145" s="153" t="s">
        <v>248</v>
      </c>
      <c r="B145" s="148" t="s">
        <v>299</v>
      </c>
      <c r="C145" s="149" t="s">
        <v>300</v>
      </c>
      <c r="D145" s="159">
        <v>2.7981077010631999E-4</v>
      </c>
      <c r="E145" s="155">
        <v>6.1194980888952511E-5</v>
      </c>
      <c r="F145" s="61">
        <v>1</v>
      </c>
      <c r="G145" s="49">
        <f t="shared" si="4"/>
        <v>1.5290206016738798E-3</v>
      </c>
      <c r="H145" s="50">
        <f t="shared" si="5"/>
        <v>3.3439880267187164E-4</v>
      </c>
    </row>
    <row r="146" spans="1:8">
      <c r="A146" s="153" t="s">
        <v>248</v>
      </c>
      <c r="B146" s="148" t="s">
        <v>301</v>
      </c>
      <c r="C146" s="149" t="s">
        <v>302</v>
      </c>
      <c r="D146" s="150">
        <v>1.5222911585910539E-2</v>
      </c>
      <c r="E146" s="152">
        <v>2.1041090392392783E-3</v>
      </c>
      <c r="F146" s="61">
        <v>1</v>
      </c>
      <c r="G146" s="46">
        <f t="shared" si="4"/>
        <v>8.3185309212625902E-2</v>
      </c>
      <c r="H146" s="47">
        <f t="shared" si="5"/>
        <v>1.1497863602400427E-2</v>
      </c>
    </row>
    <row r="147" spans="1:8">
      <c r="A147" s="153" t="s">
        <v>248</v>
      </c>
      <c r="B147" s="148" t="s">
        <v>303</v>
      </c>
      <c r="C147" s="149" t="s">
        <v>304</v>
      </c>
      <c r="D147" s="150">
        <v>0.14457693610789574</v>
      </c>
      <c r="E147" s="151">
        <v>1.8174057149425403E-2</v>
      </c>
      <c r="F147" s="61">
        <v>1</v>
      </c>
      <c r="G147" s="46">
        <f t="shared" si="4"/>
        <v>0.79003790222893844</v>
      </c>
      <c r="H147" s="47">
        <f t="shared" si="5"/>
        <v>9.9311787701778148E-2</v>
      </c>
    </row>
    <row r="148" spans="1:8">
      <c r="A148" s="153" t="s">
        <v>248</v>
      </c>
      <c r="B148" s="148" t="s">
        <v>305</v>
      </c>
      <c r="C148" s="149" t="s">
        <v>306</v>
      </c>
      <c r="D148" s="154">
        <v>1.9342714025990695E-3</v>
      </c>
      <c r="E148" s="155">
        <v>2.3766779056181588E-4</v>
      </c>
      <c r="F148" s="61">
        <v>1.25</v>
      </c>
      <c r="G148" s="46">
        <f t="shared" si="4"/>
        <v>1.3212236356551022E-2</v>
      </c>
      <c r="H148" s="48">
        <f t="shared" si="5"/>
        <v>1.6234138699577586E-3</v>
      </c>
    </row>
    <row r="149" spans="1:8">
      <c r="A149" s="153" t="s">
        <v>248</v>
      </c>
      <c r="B149" s="148" t="s">
        <v>307</v>
      </c>
      <c r="C149" s="149" t="s">
        <v>308</v>
      </c>
      <c r="D149" s="160">
        <v>2.5688080001582977E-5</v>
      </c>
      <c r="E149" s="156">
        <v>5.8001214089204549E-6</v>
      </c>
      <c r="F149" s="61">
        <v>1</v>
      </c>
      <c r="G149" s="53">
        <f t="shared" si="4"/>
        <v>1.4037202186657365E-4</v>
      </c>
      <c r="H149" s="54">
        <f t="shared" si="5"/>
        <v>3.1694652507762047E-5</v>
      </c>
    </row>
    <row r="150" spans="1:8">
      <c r="A150" s="153" t="s">
        <v>248</v>
      </c>
      <c r="B150" s="148" t="s">
        <v>309</v>
      </c>
      <c r="C150" s="149" t="s">
        <v>310</v>
      </c>
      <c r="D150" s="150">
        <v>3.9242749465528484E-2</v>
      </c>
      <c r="E150" s="151">
        <v>6.3045034599857807E-3</v>
      </c>
      <c r="F150" s="61">
        <v>1</v>
      </c>
      <c r="G150" s="46">
        <f t="shared" si="4"/>
        <v>0.21444125390999172</v>
      </c>
      <c r="H150" s="47">
        <f t="shared" si="5"/>
        <v>3.4450838579157268E-2</v>
      </c>
    </row>
    <row r="151" spans="1:8">
      <c r="A151" s="153" t="s">
        <v>248</v>
      </c>
      <c r="B151" s="148" t="s">
        <v>311</v>
      </c>
      <c r="C151" s="149" t="s">
        <v>312</v>
      </c>
      <c r="D151" s="159">
        <v>6.7909851206440189E-5</v>
      </c>
      <c r="E151" s="156">
        <v>3.8751567659965429E-5</v>
      </c>
      <c r="F151" s="61">
        <v>1</v>
      </c>
      <c r="G151" s="53">
        <f t="shared" si="4"/>
        <v>3.7109208309530159E-4</v>
      </c>
      <c r="H151" s="50">
        <f t="shared" si="5"/>
        <v>2.1175720032767995E-4</v>
      </c>
    </row>
    <row r="152" spans="1:8">
      <c r="A152" s="153" t="s">
        <v>248</v>
      </c>
      <c r="B152" s="148" t="s">
        <v>313</v>
      </c>
      <c r="C152" s="149" t="s">
        <v>314</v>
      </c>
      <c r="D152" s="150">
        <v>1.1311192205650022E-2</v>
      </c>
      <c r="E152" s="151">
        <v>5.0535901106212372E-3</v>
      </c>
      <c r="F152" s="61">
        <v>1</v>
      </c>
      <c r="G152" s="46">
        <f t="shared" si="4"/>
        <v>6.1809793473497396E-2</v>
      </c>
      <c r="H152" s="47">
        <f t="shared" si="5"/>
        <v>2.761524650612698E-2</v>
      </c>
    </row>
    <row r="153" spans="1:8">
      <c r="A153" s="153" t="s">
        <v>248</v>
      </c>
      <c r="B153" s="148" t="s">
        <v>315</v>
      </c>
      <c r="C153" s="149" t="s">
        <v>316</v>
      </c>
      <c r="D153" s="159">
        <v>9.0788074124926356E-5</v>
      </c>
      <c r="E153" s="156">
        <v>4.3441966071065687E-5</v>
      </c>
      <c r="F153" s="61">
        <v>1</v>
      </c>
      <c r="G153" s="53">
        <f t="shared" si="4"/>
        <v>4.9610969467172878E-4</v>
      </c>
      <c r="H153" s="50">
        <f t="shared" si="5"/>
        <v>2.3738779273806387E-4</v>
      </c>
    </row>
    <row r="154" spans="1:8">
      <c r="A154" s="153" t="s">
        <v>248</v>
      </c>
      <c r="B154" s="148" t="s">
        <v>317</v>
      </c>
      <c r="C154" s="149" t="s">
        <v>318</v>
      </c>
      <c r="D154" s="159">
        <v>4.014962710189248E-4</v>
      </c>
      <c r="E154" s="155">
        <v>1.9147089040449125E-4</v>
      </c>
      <c r="F154" s="61">
        <v>1</v>
      </c>
      <c r="G154" s="49">
        <f t="shared" si="4"/>
        <v>2.1939686940924854E-3</v>
      </c>
      <c r="H154" s="48">
        <f t="shared" si="5"/>
        <v>1.0462890186037773E-3</v>
      </c>
    </row>
    <row r="155" spans="1:8">
      <c r="A155" s="153" t="s">
        <v>248</v>
      </c>
      <c r="B155" s="148" t="s">
        <v>319</v>
      </c>
      <c r="C155" s="149" t="s">
        <v>320</v>
      </c>
      <c r="D155" s="150">
        <v>2.0334042291286714E-2</v>
      </c>
      <c r="E155" s="151">
        <v>1.1125172556099914E-2</v>
      </c>
      <c r="F155" s="61">
        <v>1</v>
      </c>
      <c r="G155" s="46">
        <f t="shared" si="4"/>
        <v>0.11111498519828805</v>
      </c>
      <c r="H155" s="47">
        <f t="shared" si="5"/>
        <v>6.0793292656283679E-2</v>
      </c>
    </row>
    <row r="156" spans="1:8">
      <c r="A156" s="153" t="s">
        <v>248</v>
      </c>
      <c r="B156" s="148" t="s">
        <v>321</v>
      </c>
      <c r="C156" s="149" t="s">
        <v>322</v>
      </c>
      <c r="D156" s="154">
        <v>3.5065661415634424E-3</v>
      </c>
      <c r="E156" s="152">
        <v>7.6130395876554044E-4</v>
      </c>
      <c r="F156" s="61">
        <v>1</v>
      </c>
      <c r="G156" s="46">
        <f t="shared" si="4"/>
        <v>1.9161563615100779E-2</v>
      </c>
      <c r="H156" s="48">
        <f t="shared" si="5"/>
        <v>4.160130922216068E-3</v>
      </c>
    </row>
    <row r="157" spans="1:8">
      <c r="A157" s="153" t="s">
        <v>248</v>
      </c>
      <c r="B157" s="148" t="s">
        <v>323</v>
      </c>
      <c r="C157" s="149" t="s">
        <v>324</v>
      </c>
      <c r="D157" s="150">
        <v>7.345020719822787</v>
      </c>
      <c r="E157" s="151">
        <v>0.54770673139974391</v>
      </c>
      <c r="F157" s="61">
        <v>1</v>
      </c>
      <c r="G157" s="46">
        <f t="shared" si="4"/>
        <v>40.136725244933267</v>
      </c>
      <c r="H157" s="47">
        <f t="shared" si="5"/>
        <v>2.992932958468546</v>
      </c>
    </row>
    <row r="158" spans="1:8">
      <c r="A158" s="153" t="s">
        <v>248</v>
      </c>
      <c r="B158" s="148" t="s">
        <v>325</v>
      </c>
      <c r="C158" s="149" t="s">
        <v>326</v>
      </c>
      <c r="D158" s="150">
        <v>0.1258029375712866</v>
      </c>
      <c r="E158" s="151">
        <v>7.2280085462923587E-3</v>
      </c>
      <c r="F158" s="61">
        <v>1</v>
      </c>
      <c r="G158" s="46">
        <f t="shared" si="4"/>
        <v>0.68744774629118366</v>
      </c>
      <c r="H158" s="47">
        <f t="shared" si="5"/>
        <v>3.9497314460613983E-2</v>
      </c>
    </row>
    <row r="159" spans="1:8">
      <c r="A159" s="153" t="s">
        <v>248</v>
      </c>
      <c r="B159" s="148" t="s">
        <v>327</v>
      </c>
      <c r="C159" s="149" t="s">
        <v>328</v>
      </c>
      <c r="D159" s="150">
        <v>0.53198533176302909</v>
      </c>
      <c r="E159" s="151">
        <v>2.3720152368570398E-2</v>
      </c>
      <c r="F159" s="61">
        <v>1</v>
      </c>
      <c r="G159" s="46">
        <f t="shared" si="4"/>
        <v>2.9070236708362245</v>
      </c>
      <c r="H159" s="47">
        <f t="shared" si="5"/>
        <v>0.12961831895393658</v>
      </c>
    </row>
    <row r="160" spans="1:8">
      <c r="A160" s="153" t="s">
        <v>248</v>
      </c>
      <c r="B160" s="148" t="s">
        <v>329</v>
      </c>
      <c r="C160" s="149" t="s">
        <v>330</v>
      </c>
      <c r="D160" s="150">
        <v>1.6107068513779396E-2</v>
      </c>
      <c r="E160" s="152">
        <v>1.3974040740531149E-3</v>
      </c>
      <c r="F160" s="61">
        <v>1.25</v>
      </c>
      <c r="G160" s="46">
        <f t="shared" si="4"/>
        <v>0.11002095979357511</v>
      </c>
      <c r="H160" s="47">
        <f t="shared" si="5"/>
        <v>9.5451097954447738E-3</v>
      </c>
    </row>
    <row r="161" spans="1:8">
      <c r="A161" s="153" t="s">
        <v>248</v>
      </c>
      <c r="B161" s="148" t="s">
        <v>331</v>
      </c>
      <c r="C161" s="149" t="s">
        <v>332</v>
      </c>
      <c r="D161" s="150">
        <v>0.14303767930261616</v>
      </c>
      <c r="E161" s="151">
        <v>1.2262459367977079E-2</v>
      </c>
      <c r="F161" s="61">
        <v>1.25</v>
      </c>
      <c r="G161" s="46">
        <f t="shared" si="4"/>
        <v>0.97703332856978242</v>
      </c>
      <c r="H161" s="47">
        <f t="shared" si="5"/>
        <v>8.3759968360499176E-2</v>
      </c>
    </row>
    <row r="162" spans="1:8">
      <c r="A162" s="153" t="s">
        <v>248</v>
      </c>
      <c r="B162" s="148" t="s">
        <v>333</v>
      </c>
      <c r="C162" s="149" t="s">
        <v>334</v>
      </c>
      <c r="D162" s="150">
        <v>0.47188810313160667</v>
      </c>
      <c r="E162" s="151">
        <v>3.5182496540126756E-2</v>
      </c>
      <c r="F162" s="61">
        <v>1</v>
      </c>
      <c r="G162" s="46">
        <f t="shared" si="4"/>
        <v>2.5786235143803644</v>
      </c>
      <c r="H162" s="47">
        <f t="shared" si="5"/>
        <v>0.19225407945424458</v>
      </c>
    </row>
    <row r="163" spans="1:8">
      <c r="A163" s="153" t="s">
        <v>248</v>
      </c>
      <c r="B163" s="148" t="s">
        <v>335</v>
      </c>
      <c r="C163" s="149" t="s">
        <v>336</v>
      </c>
      <c r="D163" s="150">
        <v>0.48541956088073718</v>
      </c>
      <c r="E163" s="151">
        <v>5.083048720047318E-2</v>
      </c>
      <c r="F163" s="61">
        <v>1</v>
      </c>
      <c r="G163" s="46">
        <f t="shared" si="4"/>
        <v>2.6525659064521157</v>
      </c>
      <c r="H163" s="47">
        <f t="shared" si="5"/>
        <v>0.27776222513919768</v>
      </c>
    </row>
    <row r="164" spans="1:8">
      <c r="A164" s="153" t="s">
        <v>248</v>
      </c>
      <c r="B164" s="148" t="s">
        <v>344</v>
      </c>
      <c r="C164" s="149" t="s">
        <v>345</v>
      </c>
      <c r="D164" s="150">
        <v>0.11828369850226382</v>
      </c>
      <c r="E164" s="151">
        <v>1.8519315136614499E-2</v>
      </c>
      <c r="F164" s="61">
        <v>1</v>
      </c>
      <c r="G164" s="46">
        <f t="shared" si="4"/>
        <v>0.64635900820909187</v>
      </c>
      <c r="H164" s="47">
        <f t="shared" si="5"/>
        <v>0.10119844336947813</v>
      </c>
    </row>
    <row r="165" spans="1:8">
      <c r="A165" s="153" t="s">
        <v>248</v>
      </c>
      <c r="B165" s="148" t="s">
        <v>347</v>
      </c>
      <c r="C165" s="149" t="s">
        <v>348</v>
      </c>
      <c r="D165" s="154">
        <v>2.208977082105509E-3</v>
      </c>
      <c r="E165" s="151">
        <v>8.0249252966836937E-3</v>
      </c>
      <c r="F165" s="61">
        <v>1</v>
      </c>
      <c r="G165" s="46">
        <f t="shared" si="4"/>
        <v>1.2070913016969994E-2</v>
      </c>
      <c r="H165" s="47">
        <f t="shared" si="5"/>
        <v>4.3852050801550239E-2</v>
      </c>
    </row>
    <row r="166" spans="1:8" ht="15" thickBot="1">
      <c r="A166" s="161" t="s">
        <v>248</v>
      </c>
      <c r="B166" s="162" t="s">
        <v>349</v>
      </c>
      <c r="C166" s="163" t="s">
        <v>350</v>
      </c>
      <c r="D166" s="164">
        <v>9.492055371694238E-5</v>
      </c>
      <c r="E166" s="165">
        <v>1.7077712379479804E-5</v>
      </c>
      <c r="F166" s="61">
        <v>1</v>
      </c>
      <c r="G166" s="55">
        <f t="shared" si="4"/>
        <v>5.1869155036580539E-4</v>
      </c>
      <c r="H166" s="56">
        <f t="shared" si="5"/>
        <v>9.3320832674753022E-5</v>
      </c>
    </row>
    <row r="167" spans="1:8" ht="15" thickBot="1">
      <c r="A167" s="76"/>
      <c r="C167" s="34" t="s">
        <v>737</v>
      </c>
      <c r="D167" s="35">
        <f>SUM(D4:D166)</f>
        <v>904.13830148585953</v>
      </c>
      <c r="E167" s="33">
        <f>SUM(E4:E166)</f>
        <v>209.2300791794047</v>
      </c>
      <c r="F167" s="60"/>
      <c r="G167" s="59">
        <f>SUM(G4:G166)</f>
        <v>4923.7387107067279</v>
      </c>
      <c r="H167" s="57">
        <f>SUM(H4:H166)</f>
        <v>969.81780220892574</v>
      </c>
    </row>
  </sheetData>
  <autoFilter ref="A3:H167" xr:uid="{801BE31A-8AC7-4F80-BD24-7EB4E5746735}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9F492F-5E7D-40AB-B028-E97B9D4EE3A5}">
  <dimension ref="A1:F15"/>
  <sheetViews>
    <sheetView workbookViewId="0"/>
  </sheetViews>
  <sheetFormatPr defaultColWidth="9.42578125" defaultRowHeight="14.45"/>
  <cols>
    <col min="1" max="1" width="11.28515625" bestFit="1" customWidth="1"/>
    <col min="2" max="2" width="10.85546875" bestFit="1" customWidth="1"/>
    <col min="3" max="3" width="30.140625" bestFit="1" customWidth="1"/>
    <col min="4" max="4" width="30.7109375" bestFit="1" customWidth="1"/>
    <col min="5" max="5" width="36.7109375" bestFit="1" customWidth="1"/>
    <col min="6" max="6" width="35.85546875" bestFit="1" customWidth="1"/>
  </cols>
  <sheetData>
    <row r="1" spans="1:6">
      <c r="A1" s="75" t="s">
        <v>738</v>
      </c>
      <c r="B1" s="76"/>
      <c r="C1" s="76"/>
      <c r="D1" s="76"/>
      <c r="E1" s="76"/>
      <c r="F1" s="76"/>
    </row>
    <row r="2" spans="1:6" ht="15" thickBot="1">
      <c r="A2" s="76"/>
      <c r="B2" s="76"/>
      <c r="C2" s="76"/>
      <c r="D2" s="76"/>
      <c r="E2" s="76"/>
      <c r="F2" s="76"/>
    </row>
    <row r="3" spans="1:6">
      <c r="A3" s="166" t="s">
        <v>637</v>
      </c>
      <c r="B3" s="167" t="s">
        <v>91</v>
      </c>
      <c r="C3" s="167" t="s">
        <v>739</v>
      </c>
      <c r="D3" s="167" t="s">
        <v>740</v>
      </c>
      <c r="E3" s="167" t="s">
        <v>741</v>
      </c>
      <c r="F3" s="67" t="s">
        <v>742</v>
      </c>
    </row>
    <row r="4" spans="1:6">
      <c r="A4" s="168" t="s">
        <v>95</v>
      </c>
      <c r="B4" s="169" t="s">
        <v>98</v>
      </c>
      <c r="C4" s="170">
        <v>1155.2173014245345</v>
      </c>
      <c r="D4" s="170">
        <f>SUM('Point Emissions'!Q4:Q14)</f>
        <v>740.596</v>
      </c>
      <c r="E4" s="68">
        <f>D4</f>
        <v>740.596</v>
      </c>
      <c r="F4" s="47">
        <f>SUM('Final Emissions By SCC'!G4:G11)</f>
        <v>4046.9726407340645</v>
      </c>
    </row>
    <row r="5" spans="1:6">
      <c r="A5" s="168" t="s">
        <v>95</v>
      </c>
      <c r="B5" s="169" t="s">
        <v>351</v>
      </c>
      <c r="C5" s="170">
        <v>1588.61904508718</v>
      </c>
      <c r="D5" s="170">
        <v>49.442294278911334</v>
      </c>
      <c r="E5" s="170">
        <v>42.01</v>
      </c>
      <c r="F5" s="47">
        <f>SUM('Final Emissions By SCC'!G12:G96)</f>
        <v>215.21939822840014</v>
      </c>
    </row>
    <row r="6" spans="1:6">
      <c r="A6" s="168" t="s">
        <v>95</v>
      </c>
      <c r="B6" s="169" t="s">
        <v>177</v>
      </c>
      <c r="C6" s="170">
        <v>3590.6577618960291</v>
      </c>
      <c r="D6" s="170">
        <v>122.55000347044333</v>
      </c>
      <c r="E6" s="170">
        <v>111.04439163985873</v>
      </c>
      <c r="F6" s="47">
        <f>SUM('Final Emissions By SCC'!G97:G123)</f>
        <v>603.12660351591626</v>
      </c>
    </row>
    <row r="7" spans="1:6">
      <c r="A7" s="168" t="s">
        <v>95</v>
      </c>
      <c r="B7" s="169" t="s">
        <v>248</v>
      </c>
      <c r="C7" s="170">
        <v>430.86757082791883</v>
      </c>
      <c r="D7" s="170">
        <v>14.01762496617361</v>
      </c>
      <c r="E7" s="170">
        <v>10.491</v>
      </c>
      <c r="F7" s="69">
        <f>SUM('Final Emissions By SCC'!G124:G166)</f>
        <v>58.420068228346118</v>
      </c>
    </row>
    <row r="8" spans="1:6" ht="15" thickBot="1">
      <c r="A8" s="100" t="s">
        <v>737</v>
      </c>
      <c r="B8" s="101"/>
      <c r="C8" s="70">
        <f>SUM(C4:C7)</f>
        <v>6765.3616792356625</v>
      </c>
      <c r="D8" s="70">
        <f>SUM(D4:D7)</f>
        <v>926.60592271552821</v>
      </c>
      <c r="E8" s="70">
        <f>SUM(E4:E7)</f>
        <v>904.14139163985874</v>
      </c>
      <c r="F8" s="71">
        <f>SUM(F4:F7)</f>
        <v>4923.738710706727</v>
      </c>
    </row>
    <row r="9" spans="1:6" ht="15" thickBot="1">
      <c r="A9" s="171"/>
      <c r="B9" s="171"/>
      <c r="C9" s="171"/>
      <c r="D9" s="66"/>
      <c r="E9" s="66"/>
      <c r="F9" s="76"/>
    </row>
    <row r="10" spans="1:6">
      <c r="A10" s="166" t="s">
        <v>637</v>
      </c>
      <c r="B10" s="167" t="s">
        <v>91</v>
      </c>
      <c r="C10" s="167" t="s">
        <v>739</v>
      </c>
      <c r="D10" s="167" t="s">
        <v>740</v>
      </c>
      <c r="E10" s="167" t="s">
        <v>741</v>
      </c>
      <c r="F10" s="67" t="s">
        <v>742</v>
      </c>
    </row>
    <row r="11" spans="1:6">
      <c r="A11" s="168" t="s">
        <v>96</v>
      </c>
      <c r="B11" s="169" t="s">
        <v>98</v>
      </c>
      <c r="C11" s="170">
        <v>114.84300114501457</v>
      </c>
      <c r="D11" s="170">
        <f>SUM('Point Emissions'!R4:R14)</f>
        <v>41.783000000000001</v>
      </c>
      <c r="E11" s="68">
        <f>D11</f>
        <v>41.783000000000001</v>
      </c>
      <c r="F11" s="47">
        <f>SUM('Final Emissions By SCC'!H4:H11)</f>
        <v>228.32240354361352</v>
      </c>
    </row>
    <row r="12" spans="1:6">
      <c r="A12" s="168" t="s">
        <v>96</v>
      </c>
      <c r="B12" s="169" t="s">
        <v>351</v>
      </c>
      <c r="C12" s="170">
        <v>10933.553381963726</v>
      </c>
      <c r="D12" s="170">
        <v>227.97553210314814</v>
      </c>
      <c r="E12" s="170">
        <v>134.11000000000001</v>
      </c>
      <c r="F12" s="47">
        <f>SUM('Final Emissions By SCC'!H12:H96)</f>
        <v>552.63819473290175</v>
      </c>
    </row>
    <row r="13" spans="1:6">
      <c r="A13" s="168" t="s">
        <v>96</v>
      </c>
      <c r="B13" s="169" t="s">
        <v>177</v>
      </c>
      <c r="C13" s="170">
        <v>1205.9968370748684</v>
      </c>
      <c r="D13" s="170">
        <v>31.047313627300937</v>
      </c>
      <c r="E13" s="170">
        <v>25.414414412847638</v>
      </c>
      <c r="F13" s="47">
        <f>SUM('Final Emissions By SCC'!H97:H123)</f>
        <v>138.49398499130251</v>
      </c>
    </row>
    <row r="14" spans="1:6">
      <c r="A14" s="168" t="s">
        <v>96</v>
      </c>
      <c r="B14" s="169" t="s">
        <v>248</v>
      </c>
      <c r="C14" s="170">
        <v>311.26748050271999</v>
      </c>
      <c r="D14" s="170">
        <v>13.921114264044903</v>
      </c>
      <c r="E14" s="170">
        <v>7.92</v>
      </c>
      <c r="F14" s="69">
        <f>SUM('Final Emissions By SCC'!H124:H166)</f>
        <v>50.363218941107782</v>
      </c>
    </row>
    <row r="15" spans="1:6" ht="15" thickBot="1">
      <c r="A15" s="100" t="s">
        <v>737</v>
      </c>
      <c r="B15" s="101"/>
      <c r="C15" s="70">
        <f>SUM(C11:C14)</f>
        <v>12565.660700686329</v>
      </c>
      <c r="D15" s="70">
        <f>SUM(D11:D14)</f>
        <v>314.72695999449394</v>
      </c>
      <c r="E15" s="70">
        <f>SUM(E11:E14)</f>
        <v>209.22741441284765</v>
      </c>
      <c r="F15" s="71">
        <f>SUM(F11:F14)</f>
        <v>969.81780220892551</v>
      </c>
    </row>
  </sheetData>
  <mergeCells count="2">
    <mergeCell ref="A8:B8"/>
    <mergeCell ref="A15:B15"/>
  </mergeCells>
  <pageMargins left="0.7" right="0.7" top="0.75" bottom="0.75" header="0.3" footer="0.3"/>
  <pageSetup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FECF007AA5090245BC31257CA7B3A3D8" ma:contentTypeVersion="14" ma:contentTypeDescription="Create a new document." ma:contentTypeScope="" ma:versionID="ad4380d3cee0bf615f9f18549af796ab">
  <xsd:schema xmlns:xsd="http://www.w3.org/2001/XMLSchema" xmlns:xs="http://www.w3.org/2001/XMLSchema" xmlns:p="http://schemas.microsoft.com/office/2006/metadata/properties" xmlns:ns2="7cae622e-2f2a-476c-85e0-1f71d10ffdf4" xmlns:ns3="d5617800-871f-444e-ae34-1648cd2a804e" targetNamespace="http://schemas.microsoft.com/office/2006/metadata/properties" ma:root="true" ma:fieldsID="e06a744f282b4ffd8d85c5da781c5a21" ns2:_="" ns3:_="">
    <xsd:import namespace="7cae622e-2f2a-476c-85e0-1f71d10ffdf4"/>
    <xsd:import namespace="d5617800-871f-444e-ae34-1648cd2a804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LengthInSeconds" minOccurs="0"/>
                <xsd:element ref="ns3:SharedWithUsers" minOccurs="0"/>
                <xsd:element ref="ns3:SharedWithDetails" minOccurs="0"/>
                <xsd:element ref="ns2:MediaServiceLocation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cae622e-2f2a-476c-85e0-1f71d10ffdf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1" nillable="true" ma:taxonomy="true" ma:internalName="lcf76f155ced4ddcb4097134ff3c332f" ma:taxonomyFieldName="MediaServiceImageTags" ma:displayName="Image Tags" ma:readOnly="false" ma:fieldId="{5cf76f15-5ced-4ddc-b409-7134ff3c332f}" ma:taxonomyMulti="true" ma:sspId="0fdcca1d-aa7a-4aa4-88bd-88f0d812d4a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3" nillable="true" ma:displayName="MediaServiceDateTaken" ma:hidden="true" ma:internalName="MediaServiceDateTake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17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5617800-871f-444e-ae34-1648cd2a804e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5e43efda-2176-46ac-96bc-2a1487d13346}" ma:internalName="TaxCatchAll" ma:showField="CatchAllData" ma:web="d5617800-871f-444e-ae34-1648cd2a804e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7cae622e-2f2a-476c-85e0-1f71d10ffdf4">
      <Terms xmlns="http://schemas.microsoft.com/office/infopath/2007/PartnerControls"/>
    </lcf76f155ced4ddcb4097134ff3c332f>
    <TaxCatchAll xmlns="d5617800-871f-444e-ae34-1648cd2a804e" xsi:nil="true"/>
    <SharedWithUsers xmlns="d5617800-871f-444e-ae34-1648cd2a804e">
      <UserInfo>
        <DisplayName>Hengst, Clayton, ENV</DisplayName>
        <AccountId>36</AccountId>
        <AccountType/>
      </UserInfo>
      <UserInfo>
        <DisplayName>Paz, Armando, ENV</DisplayName>
        <AccountId>12</AccountId>
        <AccountType/>
      </UserInfo>
    </SharedWithUsers>
  </documentManagement>
</p:properties>
</file>

<file path=customXml/itemProps1.xml><?xml version="1.0" encoding="utf-8"?>
<ds:datastoreItem xmlns:ds="http://schemas.openxmlformats.org/officeDocument/2006/customXml" ds:itemID="{62E0309E-581A-4B35-A431-C6E0493A09EC}"/>
</file>

<file path=customXml/itemProps2.xml><?xml version="1.0" encoding="utf-8"?>
<ds:datastoreItem xmlns:ds="http://schemas.openxmlformats.org/officeDocument/2006/customXml" ds:itemID="{68C27C6D-F916-4C63-A166-440DB0F22822}"/>
</file>

<file path=customXml/itemProps3.xml><?xml version="1.0" encoding="utf-8"?>
<ds:datastoreItem xmlns:ds="http://schemas.openxmlformats.org/officeDocument/2006/customXml" ds:itemID="{9DE9F824-45F9-4B28-A5D1-58FDBA185D2E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Regi Oommen</dc:creator>
  <cp:keywords/>
  <dc:description/>
  <cp:lastModifiedBy/>
  <cp:revision/>
  <dcterms:created xsi:type="dcterms:W3CDTF">2023-06-14T01:15:03Z</dcterms:created>
  <dcterms:modified xsi:type="dcterms:W3CDTF">2023-08-02T22:32:52Z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0x010100FECF007AA5090245BC31257CA7B3A3D8</vt:lpwstr>
  </property>
</Properties>
</file>