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NMENV\ServerShares$\RPD\SWB\PERMITTING\Forms Under Review\Annual Reporting\"/>
    </mc:Choice>
  </mc:AlternateContent>
  <xr:revisionPtr revIDLastSave="0" documentId="13_ncr:1_{EAB5AC81-1E27-44CD-9233-E3750E7EC944}" xr6:coauthVersionLast="47" xr6:coauthVersionMax="47" xr10:uidLastSave="{00000000-0000-0000-0000-000000000000}"/>
  <bookViews>
    <workbookView xWindow="-28920" yWindow="-525" windowWidth="29040" windowHeight="15720" xr2:uid="{00000000-000D-0000-FFFF-FFFF00000000}"/>
  </bookViews>
  <sheets>
    <sheet name="PCC Summary" sheetId="1" r:id="rId1"/>
    <sheet name="FA Mechanisms" sheetId="3" r:id="rId2"/>
    <sheet name="Closure Construction Costs" sheetId="7" r:id="rId3"/>
    <sheet name="PCC Estimate" sheetId="6" r:id="rId4"/>
    <sheet name="Env. Monitoring" sheetId="4" r:id="rId5"/>
    <sheet name="Phase I and Phase II" sheetId="5" r:id="rId6"/>
    <sheet name="Recommendation Memorandum" sheetId="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5" l="1"/>
  <c r="F42" i="5"/>
  <c r="F41" i="5"/>
  <c r="H41" i="5" s="1"/>
  <c r="F28" i="5"/>
  <c r="H28" i="5" s="1"/>
  <c r="F27" i="5"/>
  <c r="H27" i="5" s="1"/>
  <c r="F26" i="5"/>
  <c r="H26" i="5" s="1"/>
  <c r="F25" i="5"/>
  <c r="H25" i="5" s="1"/>
  <c r="F24" i="5"/>
  <c r="H24" i="5" s="1"/>
  <c r="F23" i="5"/>
  <c r="H23" i="5" s="1"/>
  <c r="F18" i="5"/>
  <c r="F17" i="5"/>
  <c r="H17" i="5" s="1"/>
  <c r="F16" i="5"/>
  <c r="H16" i="5" s="1"/>
  <c r="F15" i="5"/>
  <c r="H15" i="5" s="1"/>
  <c r="F10" i="5"/>
  <c r="H10" i="5" s="1"/>
  <c r="F9" i="5"/>
  <c r="H9" i="5" s="1"/>
  <c r="F8" i="5"/>
  <c r="H8" i="5" s="1"/>
  <c r="F7" i="5"/>
  <c r="F17" i="4"/>
  <c r="F13" i="4"/>
  <c r="F12" i="4"/>
  <c r="F11" i="4"/>
  <c r="F7" i="4"/>
  <c r="G7" i="4" s="1"/>
  <c r="F6" i="4"/>
  <c r="G6" i="4" s="1"/>
  <c r="H43" i="5"/>
  <c r="H42" i="5"/>
  <c r="H18" i="5"/>
  <c r="H7" i="5"/>
  <c r="G13" i="4"/>
  <c r="G12" i="4"/>
  <c r="G11" i="4"/>
  <c r="G17" i="6"/>
  <c r="G20" i="6" s="1"/>
  <c r="F28" i="6"/>
  <c r="G28" i="6" s="1"/>
  <c r="G29" i="6" s="1"/>
  <c r="F24" i="6"/>
  <c r="G24" i="6" s="1"/>
  <c r="F23" i="6"/>
  <c r="G23" i="6" s="1"/>
  <c r="F19" i="6"/>
  <c r="G19" i="6" s="1"/>
  <c r="F18" i="6"/>
  <c r="G18" i="6" s="1"/>
  <c r="F17" i="6"/>
  <c r="F13" i="6"/>
  <c r="G13" i="6" s="1"/>
  <c r="F12" i="6"/>
  <c r="G12" i="6" s="1"/>
  <c r="F8" i="6"/>
  <c r="G8" i="6" s="1"/>
  <c r="F7" i="6"/>
  <c r="G7" i="6" s="1"/>
  <c r="G9" i="6" s="1"/>
  <c r="F21" i="7"/>
  <c r="F14" i="7"/>
  <c r="F15" i="7" s="1"/>
  <c r="F9" i="7"/>
  <c r="F8" i="7"/>
  <c r="F10" i="7" s="1"/>
  <c r="F7" i="7"/>
  <c r="G22" i="1"/>
  <c r="G14" i="6" l="1"/>
  <c r="G31" i="6" s="1"/>
  <c r="G32" i="6" s="1"/>
  <c r="G33" i="6" s="1"/>
  <c r="G13" i="1" s="1"/>
  <c r="F11" i="5"/>
  <c r="H29" i="5"/>
  <c r="G17" i="1" s="1"/>
  <c r="F19" i="5"/>
  <c r="F29" i="5"/>
  <c r="H19" i="5"/>
  <c r="H45" i="5" s="1"/>
  <c r="H46" i="5" s="1"/>
  <c r="H47" i="5" s="1"/>
  <c r="G18" i="1" s="1"/>
  <c r="F44" i="5"/>
  <c r="F18" i="4"/>
  <c r="F19" i="4" s="1"/>
  <c r="G25" i="6"/>
  <c r="F31" i="6"/>
  <c r="H44" i="5"/>
  <c r="H11" i="5"/>
  <c r="G14" i="4"/>
  <c r="G8" i="4"/>
  <c r="F23" i="7"/>
  <c r="F24" i="7" s="1"/>
  <c r="F25" i="7" s="1"/>
  <c r="G11" i="1" s="1"/>
  <c r="F45" i="5" l="1"/>
  <c r="F46" i="5" s="1"/>
  <c r="F47" i="5" s="1"/>
  <c r="F32" i="6"/>
  <c r="F33" i="6" s="1"/>
  <c r="G17" i="4"/>
  <c r="G18" i="4" l="1"/>
  <c r="G19" i="4" s="1"/>
  <c r="G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tc={C0BA3B37-2C45-49D0-9D97-4638F86672A9}</author>
  </authors>
  <commentList>
    <comment ref="A1" authorId="0" shapeId="0" xr:uid="{C0BA3B37-2C45-49D0-9D97-4638F86672A9}">
      <text>
        <t>[Threaded comment]
Your version of Excel allows you to read this threaded comment; however, any edits to it will get removed if the file is opened in a newer version of Excel. Learn more: https://go.microsoft.com/fwlink/?linkid=870924
Comment:
    Remove specific year and have a space to fill in the reporting year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tc={DC15EE85-18CE-4198-8342-045F2D6D5D3E}</author>
  </authors>
  <commentList>
    <comment ref="A10" authorId="0" shapeId="0" xr:uid="{DC15EE85-18CE-4198-8342-045F2D6D5D3E}">
      <text>
        <t>[Threaded comment]
Your version of Excel allows you to read this threaded comment; however, any edits to it will get removed if the file is opened in a newer version of Excel. Learn more: https://go.microsoft.com/fwlink/?linkid=870924
Comment:
    There can also be landfill inspection?  Include this or other requirements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tc={5DDC393F-FD45-4578-BB8B-121961A7F493}</author>
  </authors>
  <commentList>
    <comment ref="A4" authorId="0" shapeId="0" xr:uid="{5DDC393F-FD45-4578-BB8B-121961A7F493}">
      <text>
        <t>[Threaded comment]
Your version of Excel allows you to read this threaded comment; however, any edits to it will get removed if the file is opened in a newer version of Excel. Learn more: https://go.microsoft.com/fwlink/?linkid=870924
Comment:
    Replace this statement with the one in italics below.  Really doesn’t say much and adds to eye fatigue</t>
      </text>
    </comment>
  </commentList>
</comments>
</file>

<file path=xl/sharedStrings.xml><?xml version="1.0" encoding="utf-8"?>
<sst xmlns="http://schemas.openxmlformats.org/spreadsheetml/2006/main" count="295" uniqueCount="218">
  <si>
    <t>Task</t>
  </si>
  <si>
    <t>Unit Cost</t>
  </si>
  <si>
    <t>Unit (CY, Acre)</t>
  </si>
  <si>
    <t>Task Subtotal</t>
  </si>
  <si>
    <t>SUBTOTAL</t>
  </si>
  <si>
    <t xml:space="preserve">TOTAL COST </t>
  </si>
  <si>
    <t>Activities included in the estimate are based on current dollars</t>
  </si>
  <si>
    <t>Estimates based on previous experience with landfills located in arid areas</t>
  </si>
  <si>
    <t>Based on current subcontractor costs in the area</t>
  </si>
  <si>
    <t>PC 1</t>
  </si>
  <si>
    <t>PC2</t>
  </si>
  <si>
    <t>Final Cover Inspection and Reporting</t>
  </si>
  <si>
    <t>Final Cover Maintenance</t>
  </si>
  <si>
    <t>PC3</t>
  </si>
  <si>
    <t>PC4</t>
  </si>
  <si>
    <t>Surface Water Management Systems</t>
  </si>
  <si>
    <t>PC5</t>
  </si>
  <si>
    <t>Fencing/Site Security</t>
  </si>
  <si>
    <t>Closure costs based on contracting with qualified 3rd party to complete post-closure care</t>
  </si>
  <si>
    <t>EM1</t>
  </si>
  <si>
    <t>EM2</t>
  </si>
  <si>
    <t>Total Cost Per Year</t>
  </si>
  <si>
    <t xml:space="preserve">Total Cost </t>
  </si>
  <si>
    <t>Landfill Gas Monitoring</t>
  </si>
  <si>
    <t xml:space="preserve">Detection Groundwater Monitoring </t>
  </si>
  <si>
    <t>Closure costs based on contracting with qualified 3rd party GW scientist to complete monitoring &amp; reporting</t>
  </si>
  <si>
    <t>Phase I/II costs based on contracting with qualified 3rd party to complete specified activities</t>
  </si>
  <si>
    <t>Activities included in the estimate are based on current dollars. Previous experience with landfills in arid areas</t>
  </si>
  <si>
    <t>TOTAL COST</t>
  </si>
  <si>
    <t>Costs based on current qualified subcontractor costs</t>
  </si>
  <si>
    <t>Task - Phase I - 20.9.9.13.B NMAC</t>
  </si>
  <si>
    <t>Task - Phase I - 20.9.9.13.G NMAC</t>
  </si>
  <si>
    <t>PH2</t>
  </si>
  <si>
    <t>PH1-a</t>
  </si>
  <si>
    <t>PH1-b</t>
  </si>
  <si>
    <t>PH1-c</t>
  </si>
  <si>
    <t>Task - Phase I - 20.9.9.13.D.2 NMAC</t>
  </si>
  <si>
    <r>
      <t>Sampling and Analysis</t>
    </r>
    <r>
      <rPr>
        <sz val="11"/>
        <rFont val="Palatino Roman"/>
        <family val="1"/>
      </rPr>
      <t xml:space="preserve"> </t>
    </r>
    <r>
      <rPr>
        <i/>
        <sz val="11"/>
        <rFont val="Palatino Roman"/>
        <family val="1"/>
      </rPr>
      <t>(All existing wells)</t>
    </r>
  </si>
  <si>
    <t>PH3</t>
  </si>
  <si>
    <t>For Each Financial Mechanism Used You Must Also Attach the Following Information</t>
  </si>
  <si>
    <t>Financial Assurance Mechanism</t>
  </si>
  <si>
    <t>Surety Bond - 20.9.10.15</t>
  </si>
  <si>
    <t>Irrevocable Letter of Credit - 20.9.10.16</t>
  </si>
  <si>
    <t>Insurance - 20.9.10.17</t>
  </si>
  <si>
    <t>Risk Management Pool -20.9.10.18</t>
  </si>
  <si>
    <t>Local Government Financial Test - 20.9.10.19</t>
  </si>
  <si>
    <t>Local Government Reserve Fund - 20.9.10.20</t>
  </si>
  <si>
    <t>Multiple Mechanisms - 20.9.10.23</t>
  </si>
  <si>
    <t>Documentation that demonstrates payments into the Fund and available balance in fund as of Dec. 31.</t>
  </si>
  <si>
    <t xml:space="preserve"> </t>
  </si>
  <si>
    <t>Recommendation for Funding</t>
  </si>
  <si>
    <t>Funding Details</t>
  </si>
  <si>
    <t xml:space="preserve">     -Remaining period of permit and years on which annual contribution calculations are based;</t>
  </si>
  <si>
    <t>Costs may also be based on number of years of existing permit or years remaining in post-closure care period.</t>
  </si>
  <si>
    <t xml:space="preserve">Owners may satisfy financial assurance requirements by establishing more than one financial mechanism per facility.  Must provide required documentation for each mechanism used to cover all projected costs. </t>
  </si>
  <si>
    <t xml:space="preserve">Please note:  If the required attachments are not provided, the Solid Waste Bureau will be issuing Notices of Violation for this reporting year.  </t>
  </si>
  <si>
    <t>Contract Management Cost as Percent of Subtotal</t>
  </si>
  <si>
    <t>FINANCIAL ASSURANCE RECOMMENDATION MEMORANDUM</t>
  </si>
  <si>
    <t xml:space="preserve">Laboratory Analysis Subsection B &amp; C  NMED GW Constituent Lists ( downgradient wells only).  </t>
  </si>
  <si>
    <t>Phase II(a)  Corrective Measures Assessment Report by qualified consultant and Public Meeting per 20.9.9.15 NMAC</t>
  </si>
  <si>
    <t>Phase II (b) Selection of Remedy Report- qualified consultant per 20.9.9.16 NMAC</t>
  </si>
  <si>
    <t xml:space="preserve">    -Current amount of FA </t>
  </si>
  <si>
    <t xml:space="preserve">    -Amount of adjustment needed based on the revised estimate;</t>
  </si>
  <si>
    <t xml:space="preserve">     (e.g. incremental closure by placement of final cover on a specified numbers of acres); and</t>
  </si>
  <si>
    <t xml:space="preserve">    -Estimated interest earnings, if applicable.</t>
  </si>
  <si>
    <t xml:space="preserve">    -Amount of needed adjustment, if FA balances are inadequate;</t>
  </si>
  <si>
    <t xml:space="preserve">    -Evaluation of adequacy of available funding as compared to most recent annual FA estimate;</t>
  </si>
  <si>
    <t xml:space="preserve">    -Amount of FA that is estimated to be needed by the end of the calendar year;</t>
  </si>
  <si>
    <t xml:space="preserve">This Memorandum needs to be provided as part of a facility's fiscal information to the owners fiscal officer and the independent auditor for their audit of financial statements.   </t>
  </si>
  <si>
    <t>Units                (well #)</t>
  </si>
  <si>
    <t>Field Sampling Services - new well only</t>
  </si>
  <si>
    <t xml:space="preserve"> Field sampling services - new well only</t>
  </si>
  <si>
    <t xml:space="preserve">Field Sampling Services </t>
  </si>
  <si>
    <t>Inspection</t>
  </si>
  <si>
    <t>Record keeping and reporting</t>
  </si>
  <si>
    <t>Cover Maintenance (Erosion)</t>
  </si>
  <si>
    <t>Vegetation</t>
  </si>
  <si>
    <t>Leachate System (If applicable)</t>
  </si>
  <si>
    <t>Inspection, Measurement &amp; Repair</t>
  </si>
  <si>
    <t>Pump Replacement</t>
  </si>
  <si>
    <t>Removal &amp; Disposal/treatment</t>
  </si>
  <si>
    <t>Inspection &amp; Repairs</t>
  </si>
  <si>
    <t>System Upgrades (Rip-rap)</t>
  </si>
  <si>
    <t>Field Data Collection</t>
  </si>
  <si>
    <t>Field Sampling Services</t>
  </si>
  <si>
    <t xml:space="preserve">Laboratory Analysis </t>
  </si>
  <si>
    <t>Qualified GW Scientist report prep.</t>
  </si>
  <si>
    <t>Check all Post-Closure Environmental Monitoring Cost Assumptions that apply to this estimate</t>
  </si>
  <si>
    <t>30 Years</t>
  </si>
  <si>
    <t>Subsection B list 20.9.9.20 at least once every five years.</t>
  </si>
  <si>
    <t>Qualified GW Scientist Report Prep.</t>
  </si>
  <si>
    <t>Field Sampling Services - all wells</t>
  </si>
  <si>
    <t>Unit (Events,ect)</t>
  </si>
  <si>
    <t>Check all Post-Closure Maintenance Cost Assumptions that apply to this estimate</t>
  </si>
  <si>
    <t>Phase II Assessment Estimates</t>
  </si>
  <si>
    <r>
      <t>All Financial Assurance Estimates, supporting documents must be sent to the Solid Waste Bureau</t>
    </r>
    <r>
      <rPr>
        <sz val="12"/>
        <rFont val="Times New Roman"/>
        <family val="1"/>
      </rPr>
      <t xml:space="preserve">, not the NMED Secretary.  Documents not sent directly to the Solid Waste Bureau may be lost.  </t>
    </r>
  </si>
  <si>
    <t xml:space="preserve">    - Recommendation for annual/or quarterly funding amount, if applicable for a FA mechanism;</t>
  </si>
  <si>
    <t xml:space="preserve">     -Recommendations of operational alternatives to reduce financial assurance costs;</t>
  </si>
  <si>
    <t xml:space="preserve">    -Years remaining for possible amortization of balance if a steep increase is needed in a single year.</t>
  </si>
  <si>
    <t>Well Installation, minimum one well when CAL                                                                                                                                             exceeded</t>
  </si>
  <si>
    <t xml:space="preserve">Contract Management Cost as Percent of Subtotal  
</t>
  </si>
  <si>
    <t>No.</t>
  </si>
  <si>
    <t>Cost Estimate</t>
  </si>
  <si>
    <t>CC</t>
  </si>
  <si>
    <t>Closure Construction</t>
  </si>
  <si>
    <t>PC</t>
  </si>
  <si>
    <t>Post-Closure Landfill Maintenance</t>
  </si>
  <si>
    <t>EM</t>
  </si>
  <si>
    <t>Environmental Monitoring</t>
  </si>
  <si>
    <t>PH I</t>
  </si>
  <si>
    <t>Phase I/II Assessment</t>
  </si>
  <si>
    <t>PH II</t>
  </si>
  <si>
    <t>O</t>
  </si>
  <si>
    <t>Other Specify  (i.e. Gas Collection Control System Decommissioning)*</t>
  </si>
  <si>
    <r>
      <t>20.9.10.9  FINANCIAL ASSURANCE FOR CLOSURE AND NUISANCE ABATEMENT requires:</t>
    </r>
    <r>
      <rPr>
        <sz val="12"/>
        <rFont val="Times New Roman"/>
        <family val="1"/>
      </rPr>
      <t xml:space="preserve">                                                                                                                                                                       --The owner or operator of a solid waste facility shall develop a detailed written estimate, in current dollars, of the cost of hiring a third party to close the largest area of the facility ever requiring closure under 20.9.6 NMAC at any time during the active life.  This estimated cost should include estimated costs for an independent project manager and contract administration.                                                                                                                                    --Owner or operator shall annually adjust the closure and post-closure care estimate for inflation and any other factors affecting post-closure costs.</t>
    </r>
  </si>
  <si>
    <t>Total Cost Estimate:</t>
  </si>
  <si>
    <t>Page 1</t>
  </si>
  <si>
    <t>Total Cost</t>
  </si>
  <si>
    <t>Final Cover Installation</t>
  </si>
  <si>
    <t>CC-1</t>
  </si>
  <si>
    <t>Install and compact___ " Barrier Layer</t>
  </si>
  <si>
    <t>CC-2</t>
  </si>
  <si>
    <t xml:space="preserve">Install 6" Vegetative Layer </t>
  </si>
  <si>
    <t>CC-3</t>
  </si>
  <si>
    <t>Vegetative Seeding  (Class_____)</t>
  </si>
  <si>
    <t xml:space="preserve"> Stormwater Management</t>
  </si>
  <si>
    <t>CC-4</t>
  </si>
  <si>
    <t>Final Cover CQA</t>
  </si>
  <si>
    <t>CC-5</t>
  </si>
  <si>
    <t>Inspection and Laboratory &amp; Field Testing</t>
  </si>
  <si>
    <t>CC-6</t>
  </si>
  <si>
    <t>CQA Report Preparation &amp;  Engineer Certification</t>
  </si>
  <si>
    <t>Independent Project Manager and Contract Administration Cost (10% of Task Totals)</t>
  </si>
  <si>
    <t>Closure Assumptions (Check all that apply)</t>
  </si>
  <si>
    <t>Closure costs based on contracting with qualified 3rd party to complete and certify closure</t>
  </si>
  <si>
    <t>Final cover installation costs assume that:  (Select all that apply)</t>
  </si>
  <si>
    <t>All soils are available on site</t>
  </si>
  <si>
    <t>On-site soils will have to be amended to meet HELP Model specifications</t>
  </si>
  <si>
    <t>Task Subtotal:</t>
  </si>
  <si>
    <t>Construction Stormwater Pollution Prevention Plan (SWPPP)</t>
  </si>
  <si>
    <t>Page 2</t>
  </si>
  <si>
    <t>Page 3</t>
  </si>
  <si>
    <t>Page 4</t>
  </si>
  <si>
    <t>Page 5</t>
  </si>
  <si>
    <t>Page 6</t>
  </si>
  <si>
    <t xml:space="preserve">    -Recommendations on schedule or how upward or downward adjustments can be reasonably made; and</t>
  </si>
  <si>
    <r>
      <t>PHASE I and PHASE II ASSESSMENT ESTIMATES</t>
    </r>
    <r>
      <rPr>
        <sz val="14"/>
        <rFont val="Arial"/>
        <family val="2"/>
      </rPr>
      <t xml:space="preserve"> (Continued)</t>
    </r>
  </si>
  <si>
    <t>Page 9</t>
  </si>
  <si>
    <t>*Provide separate Table, as necessary</t>
  </si>
  <si>
    <r>
      <rPr>
        <b/>
        <u/>
        <sz val="10"/>
        <rFont val="Arial"/>
        <family val="2"/>
      </rPr>
      <t>DO NOT</t>
    </r>
    <r>
      <rPr>
        <sz val="10"/>
        <rFont val="Arial"/>
        <family val="2"/>
      </rPr>
      <t xml:space="preserve"> send forms to the Environment Department Cabinet Secretary</t>
    </r>
  </si>
  <si>
    <t>Demonstration that a trust fund or standby trust fund has been established</t>
  </si>
  <si>
    <t>A letter from the owner or operator referring to the letter of credit by number, issuing institution, issue date, and providing the name and address of the facility, and the amount of funds assured</t>
  </si>
  <si>
    <t xml:space="preserve">Must provide affirmative statement that Letter of Credit is still valid, or copy of renewal letter to demonstrate compliance. </t>
  </si>
  <si>
    <t xml:space="preserve">Provide information that demonstrates that premium payments were made. </t>
  </si>
  <si>
    <t xml:space="preserve">Attach copy of the Certificate of Insurance.  </t>
  </si>
  <si>
    <t>Copy of latest annual rating (if applicable) and latest audited financial statement provided by Insurer.</t>
  </si>
  <si>
    <t xml:space="preserve">A demonstration that the Risk Management Pool was approved by the Secretary. </t>
  </si>
  <si>
    <t>A valid copy of the contractual agreement among participates.</t>
  </si>
  <si>
    <t>Provide annual contribution table to demonstrate payments from the risk sharers.</t>
  </si>
  <si>
    <t>Demonstration that owner/operator has incorporated in its framework a trust fund or standby trust fund.</t>
  </si>
  <si>
    <t xml:space="preserve">Provide current demonstration of bond rating by Moody's, Standard and Poor's, or other Bond Rating Firm. If not bonded, must provide financial ratios.  </t>
  </si>
  <si>
    <t>Demonstration that local government has placed a reference to all closure, post-closure care, phase I and phase II assessments, and corrective action costs assured
through the financial test into its comprehensive annual financial reports (CAFR) and budgets.</t>
  </si>
  <si>
    <t xml:space="preserve">Provide a letter signed by the local government's chief financial officer that lists all the current cost estimates covered by a financial test, as described in Subsection F of 20.9.10.19 NMAC. </t>
  </si>
  <si>
    <t xml:space="preserve">Must attach most recent independently audited year-end financial statements and/or independent Audit Report with findings. </t>
  </si>
  <si>
    <t xml:space="preserve">Must attach most recent annual audit performed by the state auditor under the Single Audit Act. </t>
  </si>
  <si>
    <t xml:space="preserve">Demonstrate that the annual review of the Resolution has determined adequate funds were deposited and met current obligations.  </t>
  </si>
  <si>
    <t>Attachments Required for Each Mechanism</t>
  </si>
  <si>
    <t xml:space="preserve">Provide a certified copy of the guarantee along with the items required under Subsection E of 20.9.10.19 NMAC </t>
  </si>
  <si>
    <r>
      <t xml:space="preserve">Corporate Financial Test - 20.9.10.22         </t>
    </r>
    <r>
      <rPr>
        <sz val="12"/>
        <rFont val="Times New Roman"/>
        <family val="1"/>
      </rPr>
      <t>(Only valid for private entities.)</t>
    </r>
  </si>
  <si>
    <t>Must attach a copy of the independent certified public accountant's unqualified opinion of the owner's or operator's financial statements for the latest completed fiscal year.</t>
  </si>
  <si>
    <t>Provide a letter signed by the owner's or operator's chief financial officer that lists all the current cost estimates covered by a financial test, including, but not limited to, cost estimates required for municipal solid waste management facilities and cost estimates required for any facilities described in Subsection C of 20.9.10.22 NMAC.</t>
  </si>
  <si>
    <t>If the chief financial officer's letter provides a demonstration that the firm has assured for environmental obligations as provided in Subparagraph (b) of Paragraph (2) of Subsection A of 20.9.10.22 NMAC, then the letter shall include a report from the independent certified public accountant that verifies that all of the environmental obligations covered by a financial test have been recognized as liabilities on the audited financial statements, how these obligations have been measured and reported, and that the tangible net worth of the firm is at least $10 million plus the amount of any guarantees provided.</t>
  </si>
  <si>
    <t>Demonstration that local government has placed a reference to all closure, post-closure care, phase I and phase II assessments, and corrective action costs assured through the financial test into its comprehensive annual financial reports (CAFR) and budgets.</t>
  </si>
  <si>
    <r>
      <t xml:space="preserve">Sampling and Analysis (AML Exceedance)  </t>
    </r>
    <r>
      <rPr>
        <i/>
        <sz val="11"/>
        <rFont val="Palatino Roman"/>
        <family val="1"/>
      </rPr>
      <t>Existing Wells</t>
    </r>
  </si>
  <si>
    <t>New Well Installation, Sampling, Analysis, Initiation of Assessment</t>
  </si>
  <si>
    <t xml:space="preserve">Those preparing estimates (especially if prepared by a consultant) should prepare and provide a Budgeting Recommendations Memorandum to the owner and Solid Waste Bureau.  This memorandum should include the following items:                                                                                                       </t>
  </si>
  <si>
    <t>provided to ensure all required documents are included as part of your submittal.</t>
  </si>
  <si>
    <t xml:space="preserve">Based on your Financial Assurance Mechanism, check boxes to the right  are      </t>
  </si>
  <si>
    <r>
      <t>Provide</t>
    </r>
    <r>
      <rPr>
        <sz val="12"/>
        <color rgb="FFFF0000"/>
        <rFont val="Times New Roman"/>
        <family val="1"/>
      </rPr>
      <t xml:space="preserve"> </t>
    </r>
    <r>
      <rPr>
        <sz val="12"/>
        <rFont val="Times New Roman"/>
        <family val="1"/>
      </rPr>
      <t xml:space="preserve">evidence of Bond (copy) </t>
    </r>
  </si>
  <si>
    <t xml:space="preserve">Provide a copy of the report stating that the certified public accountant or state agency has compared the data in the chief financial officer's letter with the owner's or operator's most recent independently audited, year-end financial statements, and in connection with that examination, no matters came to their attention which caused them to believe that the data in the chief financial officer's letter should be adjusted. </t>
  </si>
  <si>
    <t xml:space="preserve">Reserve Fund must be created by Resolution and the current Resolution must be attached.  </t>
  </si>
  <si>
    <t xml:space="preserve">Local Government Guarantee - 20.9.10.21 </t>
  </si>
  <si>
    <t>Unit 
(CY, Acre)</t>
  </si>
  <si>
    <t>If constituents found in downgradient wells, four samples from each well (upgradient and downgradient) shall be collected to establish background for those constituents without established background levels</t>
  </si>
  <si>
    <t>Years (#)</t>
  </si>
  <si>
    <t xml:space="preserve">Facility Name:  </t>
  </si>
  <si>
    <t xml:space="preserve">Permit #: </t>
  </si>
  <si>
    <t>Reporting Year:</t>
  </si>
  <si>
    <t>Name of Person Completing Form:                                             Telephone:</t>
  </si>
  <si>
    <t xml:space="preserve">Email Address:  </t>
  </si>
  <si>
    <t xml:space="preserve">Trust Fund  20.9.10.14  </t>
  </si>
  <si>
    <t>Financial Assurance Estimate Summary</t>
  </si>
  <si>
    <t>Quantity</t>
  </si>
  <si>
    <t>Qty              (well #)</t>
  </si>
  <si>
    <t>Analyze for subsection A &amp; C and detected subsection B constituents semiannually, or using approved alternative list.</t>
  </si>
  <si>
    <t>ADDITIONAL REQUIRED INFORMATION</t>
  </si>
  <si>
    <t>If using a trust fund, the amounts paid into the trust during past calendar year, and total funds available as of Dec. 31 must be provided</t>
  </si>
  <si>
    <t xml:space="preserve">Greatest area requiring final cover is: </t>
  </si>
  <si>
    <t>acres</t>
  </si>
  <si>
    <t>12" of intermediate cover is already installed on:</t>
  </si>
  <si>
    <t>%</t>
  </si>
  <si>
    <t>Percent of cover soil to be obtained off-site:</t>
  </si>
  <si>
    <t>Percent of top soil to be purchased off-site:</t>
  </si>
  <si>
    <r>
      <t>CLOSURE CONSTRUCTION - CLOSURE COST ESTIMATE</t>
    </r>
    <r>
      <rPr>
        <sz val="12"/>
        <color theme="1"/>
        <rFont val="Arial"/>
        <family val="2"/>
      </rPr>
      <t xml:space="preserve"> </t>
    </r>
  </si>
  <si>
    <t>Reporting Year</t>
  </si>
  <si>
    <t>Facility Name:</t>
  </si>
  <si>
    <t xml:space="preserve">ENVIRONMENTAL MONITORING POST-CLOSURE CARE ESTIMATE           </t>
  </si>
  <si>
    <t xml:space="preserve"> Reporting Year:</t>
  </si>
  <si>
    <t xml:space="preserve">Phase I Assessment Estimates                           </t>
  </si>
  <si>
    <t>Unit  (#Events/Year, etc)</t>
  </si>
  <si>
    <t>Unit  (#Events/Yr, etc)</t>
  </si>
  <si>
    <t>Well Installation, 20.9.9.13.G.3 NMAC minimum one, assume two wells to determine extent of release.</t>
  </si>
  <si>
    <t>Estimates are based on sampling and analysis of wells intended to be part of the GW monitoring network for the next several years.  (Can be 10, 15, 20 or 30 years.) Includes worst case estimate of installation of 2 wells during this period:</t>
  </si>
  <si>
    <t># of Years:</t>
  </si>
  <si>
    <t>Implementation of Corrective Measures 20.9.9.17 NMAC  (Start setting $ aside for this concurrent with Phase I)</t>
  </si>
  <si>
    <t xml:space="preserve">Phase II  20.9.9.15 - 20.9.9.17  NMAC </t>
  </si>
  <si>
    <t xml:space="preserve">  POST-CLOSURE CARE ESTIMATE               </t>
  </si>
  <si>
    <r>
      <t>Annual Reporting: Attach completed Financial Assurance worksheets and supporting documents in "Documents"</t>
    </r>
    <r>
      <rPr>
        <b/>
        <i/>
        <sz val="10"/>
        <rFont val="Arial"/>
        <family val="2"/>
      </rPr>
      <t xml:space="preserve"> </t>
    </r>
    <r>
      <rPr>
        <sz val="10"/>
        <rFont val="Arial"/>
        <family val="2"/>
      </rPr>
      <t>tab in the online Annual Report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</si>
</sst>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5">
    <font>
      <sz val="10"/>
      <name val="Arial"/>
    </font>
    <font>
      <sz val="11"/>
      <name val="Palatino Roman"/>
      <family val="1"/>
    </font>
    <font>
      <b/>
      <sz val="11"/>
      <name val="Palatino Roman"/>
      <family val="1"/>
    </font>
    <font>
      <b/>
      <sz val="10"/>
      <name val="Arial"/>
      <family val="2"/>
    </font>
    <font>
      <sz val="8"/>
      <name val="Arial"/>
      <family val="2"/>
    </font>
    <font>
      <b/>
      <sz val="12"/>
      <name val="Arial"/>
      <family val="2"/>
    </font>
    <font>
      <b/>
      <sz val="14"/>
      <name val="Arial"/>
      <family val="2"/>
    </font>
    <font>
      <b/>
      <sz val="12"/>
      <name val="Palatino Roman"/>
      <family val="1"/>
    </font>
    <font>
      <sz val="10"/>
      <name val="Palatino Roman"/>
      <family val="1"/>
    </font>
    <font>
      <b/>
      <i/>
      <sz val="14"/>
      <name val="Arial"/>
      <family val="2"/>
    </font>
    <font>
      <i/>
      <sz val="11"/>
      <name val="Palatino Roman"/>
      <family val="1"/>
    </font>
    <font>
      <sz val="10"/>
      <name val="Arial"/>
      <family val="2"/>
    </font>
    <font>
      <sz val="12"/>
      <name val="Times New Roman"/>
      <family val="1"/>
    </font>
    <font>
      <sz val="10"/>
      <name val="Times New Roman"/>
      <family val="1"/>
    </font>
    <font>
      <b/>
      <sz val="12"/>
      <name val="Times New Roman"/>
      <family val="1"/>
    </font>
    <font>
      <b/>
      <sz val="10"/>
      <name val="Arial"/>
      <family val="2"/>
    </font>
    <font>
      <sz val="12"/>
      <name val="Arial"/>
      <family val="2"/>
    </font>
    <font>
      <i/>
      <sz val="12"/>
      <name val="Times New Roman"/>
      <family val="1"/>
    </font>
    <font>
      <b/>
      <i/>
      <sz val="13"/>
      <name val="Arial"/>
      <family val="2"/>
    </font>
    <font>
      <sz val="13"/>
      <name val="Arial"/>
      <family val="2"/>
    </font>
    <font>
      <b/>
      <sz val="11"/>
      <name val="Arial"/>
      <family val="2"/>
    </font>
    <font>
      <sz val="11"/>
      <name val="Arial"/>
      <family val="2"/>
    </font>
    <font>
      <b/>
      <i/>
      <u/>
      <sz val="12"/>
      <name val="Times New Roman"/>
      <family val="1"/>
    </font>
    <font>
      <b/>
      <i/>
      <sz val="10"/>
      <name val="Arial"/>
      <family val="2"/>
    </font>
    <font>
      <sz val="12"/>
      <name val="Palatino Roman"/>
      <family val="1"/>
    </font>
    <font>
      <b/>
      <sz val="11"/>
      <name val="Palatino Roman"/>
    </font>
    <font>
      <i/>
      <sz val="8"/>
      <name val="Arial"/>
      <family val="2"/>
    </font>
    <font>
      <sz val="14"/>
      <name val="Arial"/>
      <family val="2"/>
    </font>
    <font>
      <b/>
      <i/>
      <sz val="12"/>
      <name val="Times New Roman"/>
      <family val="1"/>
    </font>
    <font>
      <b/>
      <i/>
      <sz val="10"/>
      <name val="Arial"/>
      <family val="2"/>
    </font>
    <font>
      <b/>
      <u/>
      <sz val="10"/>
      <name val="Arial"/>
      <family val="2"/>
    </font>
    <font>
      <sz val="8"/>
      <name val="Verdana"/>
      <family val="2"/>
    </font>
    <font>
      <sz val="10"/>
      <color theme="1"/>
      <name val="Arial"/>
      <family val="2"/>
    </font>
    <font>
      <b/>
      <sz val="14"/>
      <color theme="1"/>
      <name val="Arial"/>
      <family val="2"/>
    </font>
    <font>
      <b/>
      <sz val="12"/>
      <color theme="1"/>
      <name val="Arial"/>
      <family val="2"/>
    </font>
    <font>
      <sz val="12"/>
      <color theme="1"/>
      <name val="Arial"/>
      <family val="2"/>
    </font>
    <font>
      <b/>
      <i/>
      <sz val="10"/>
      <color theme="1"/>
      <name val="Arial"/>
      <family val="2"/>
    </font>
    <font>
      <sz val="12"/>
      <color rgb="FFFF0000"/>
      <name val="Times New Roman"/>
      <family val="1"/>
    </font>
    <font>
      <sz val="10"/>
      <name val="Palatino Roman"/>
    </font>
    <font>
      <sz val="11"/>
      <name val="Segoe UI"/>
      <family val="2"/>
    </font>
    <font>
      <sz val="10"/>
      <name val="Arial"/>
      <family val="2"/>
    </font>
    <font>
      <sz val="16"/>
      <name val="Arial"/>
      <family val="2"/>
    </font>
    <font>
      <b/>
      <sz val="11"/>
      <color theme="1"/>
      <name val="Arial"/>
      <family val="2"/>
    </font>
    <font>
      <b/>
      <sz val="9"/>
      <name val="Palatino Roman"/>
    </font>
    <font>
      <b/>
      <sz val="10"/>
      <name val="Palatino Roman"/>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double">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double">
        <color indexed="64"/>
      </bottom>
      <diagonal/>
    </border>
  </borders>
  <cellStyleXfs count="2">
    <xf numFmtId="0" fontId="0" fillId="0" borderId="0"/>
    <xf numFmtId="44" fontId="40" fillId="0" borderId="0" applyFont="0" applyFill="0" applyBorder="0" applyAlignment="0" applyProtection="0"/>
  </cellStyleXfs>
  <cellXfs count="360">
    <xf numFmtId="0" fontId="0" fillId="0" borderId="0" xfId="0"/>
    <xf numFmtId="0" fontId="1" fillId="0" borderId="0" xfId="0" applyFont="1"/>
    <xf numFmtId="0" fontId="1" fillId="0" borderId="1" xfId="0" applyFont="1" applyBorder="1"/>
    <xf numFmtId="0" fontId="0" fillId="0" borderId="1" xfId="0" applyBorder="1"/>
    <xf numFmtId="0" fontId="2" fillId="0" borderId="2" xfId="0" applyFont="1" applyBorder="1" applyAlignment="1">
      <alignment horizontal="left" vertical="top" wrapText="1"/>
    </xf>
    <xf numFmtId="0" fontId="0" fillId="0" borderId="3" xfId="0" applyBorder="1"/>
    <xf numFmtId="0" fontId="2" fillId="0" borderId="5" xfId="0" applyFont="1" applyBorder="1" applyAlignment="1">
      <alignment horizontal="left" vertical="top" wrapText="1"/>
    </xf>
    <xf numFmtId="0" fontId="1" fillId="0" borderId="6" xfId="0" applyFont="1" applyBorder="1"/>
    <xf numFmtId="0" fontId="1" fillId="0" borderId="7" xfId="0" applyFont="1" applyBorder="1"/>
    <xf numFmtId="0" fontId="0" fillId="0" borderId="9" xfId="0" applyBorder="1"/>
    <xf numFmtId="0" fontId="0" fillId="0" borderId="10" xfId="0" applyBorder="1"/>
    <xf numFmtId="0" fontId="0" fillId="0" borderId="11" xfId="0" applyBorder="1"/>
    <xf numFmtId="0" fontId="0" fillId="0" borderId="13" xfId="0" applyBorder="1"/>
    <xf numFmtId="0" fontId="3" fillId="0" borderId="0" xfId="0" applyFont="1" applyAlignment="1">
      <alignment horizontal="center"/>
    </xf>
    <xf numFmtId="0" fontId="0" fillId="0" borderId="14" xfId="0" applyBorder="1"/>
    <xf numFmtId="0" fontId="0" fillId="0" borderId="15" xfId="0" applyBorder="1"/>
    <xf numFmtId="0" fontId="3" fillId="0" borderId="9" xfId="0" applyFont="1" applyBorder="1" applyAlignment="1">
      <alignment horizontal="center"/>
    </xf>
    <xf numFmtId="0" fontId="5" fillId="0" borderId="0" xfId="0" applyFont="1"/>
    <xf numFmtId="0" fontId="0" fillId="0" borderId="17" xfId="0" applyBorder="1"/>
    <xf numFmtId="0" fontId="0" fillId="0" borderId="18" xfId="0" applyBorder="1"/>
    <xf numFmtId="0" fontId="3" fillId="0" borderId="17" xfId="0" applyFont="1" applyBorder="1"/>
    <xf numFmtId="0" fontId="0" fillId="0" borderId="19" xfId="0" applyBorder="1"/>
    <xf numFmtId="0" fontId="0" fillId="0" borderId="20" xfId="0" applyBorder="1"/>
    <xf numFmtId="0" fontId="3" fillId="0" borderId="19" xfId="0" applyFont="1" applyBorder="1"/>
    <xf numFmtId="0" fontId="3" fillId="0" borderId="24" xfId="0" applyFont="1" applyBorder="1"/>
    <xf numFmtId="0" fontId="1" fillId="0" borderId="7" xfId="0" applyFont="1" applyBorder="1" applyAlignment="1">
      <alignment vertical="top"/>
    </xf>
    <xf numFmtId="0" fontId="1" fillId="0" borderId="6" xfId="0" applyFont="1" applyBorder="1" applyAlignment="1">
      <alignment vertical="top"/>
    </xf>
    <xf numFmtId="0" fontId="1" fillId="0" borderId="26" xfId="0" applyFont="1" applyBorder="1" applyAlignment="1">
      <alignment vertical="top"/>
    </xf>
    <xf numFmtId="0" fontId="0" fillId="0" borderId="24" xfId="0" applyBorder="1" applyAlignment="1">
      <alignment vertical="top"/>
    </xf>
    <xf numFmtId="0" fontId="0" fillId="0" borderId="27" xfId="0" applyBorder="1" applyAlignment="1">
      <alignment vertical="top"/>
    </xf>
    <xf numFmtId="0" fontId="0" fillId="0" borderId="0" xfId="0" applyAlignment="1">
      <alignment vertical="top"/>
    </xf>
    <xf numFmtId="0" fontId="1" fillId="0" borderId="1" xfId="0" applyFont="1" applyBorder="1" applyAlignment="1">
      <alignment vertical="top"/>
    </xf>
    <xf numFmtId="0" fontId="1" fillId="0" borderId="0" xfId="0" applyFont="1" applyAlignment="1">
      <alignment vertical="top"/>
    </xf>
    <xf numFmtId="0" fontId="0" fillId="0" borderId="15" xfId="0" applyBorder="1" applyAlignment="1">
      <alignment vertical="top"/>
    </xf>
    <xf numFmtId="0" fontId="0" fillId="0" borderId="9" xfId="0" applyBorder="1" applyAlignment="1">
      <alignment vertical="top"/>
    </xf>
    <xf numFmtId="0" fontId="3" fillId="0" borderId="9" xfId="0" applyFont="1" applyBorder="1" applyAlignment="1">
      <alignment horizontal="center" vertical="top"/>
    </xf>
    <xf numFmtId="0" fontId="1" fillId="0" borderId="24" xfId="0" applyFont="1" applyBorder="1" applyAlignment="1">
      <alignment vertical="top"/>
    </xf>
    <xf numFmtId="0" fontId="1" fillId="0" borderId="27" xfId="0" applyFont="1" applyBorder="1" applyAlignment="1">
      <alignment vertical="top"/>
    </xf>
    <xf numFmtId="0" fontId="12" fillId="0" borderId="0" xfId="0" applyFont="1"/>
    <xf numFmtId="0" fontId="15" fillId="0" borderId="0" xfId="0" applyFont="1"/>
    <xf numFmtId="0" fontId="9" fillId="0" borderId="0" xfId="0" applyFont="1" applyAlignment="1">
      <alignment horizontal="center"/>
    </xf>
    <xf numFmtId="0" fontId="6" fillId="0" borderId="0" xfId="0" applyFont="1" applyAlignment="1">
      <alignment horizontal="center"/>
    </xf>
    <xf numFmtId="0" fontId="12" fillId="0" borderId="0" xfId="0" applyFont="1" applyAlignment="1">
      <alignment vertical="top" wrapText="1"/>
    </xf>
    <xf numFmtId="0" fontId="1" fillId="0" borderId="11" xfId="0" applyFont="1" applyBorder="1" applyAlignment="1">
      <alignment vertical="top"/>
    </xf>
    <xf numFmtId="0" fontId="2" fillId="0" borderId="5" xfId="0" applyFont="1" applyBorder="1" applyAlignment="1">
      <alignment horizontal="left" vertical="center"/>
    </xf>
    <xf numFmtId="0" fontId="0" fillId="0" borderId="0" xfId="0" applyAlignment="1">
      <alignment wrapText="1"/>
    </xf>
    <xf numFmtId="0" fontId="14" fillId="0" borderId="0" xfId="0" applyFont="1" applyAlignment="1">
      <alignment vertical="top" wrapText="1"/>
    </xf>
    <xf numFmtId="0" fontId="6"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vertical="center"/>
    </xf>
    <xf numFmtId="0" fontId="1" fillId="0" borderId="7" xfId="0" applyFont="1" applyBorder="1" applyAlignment="1">
      <alignment horizontal="left" wrapText="1" indent="1"/>
    </xf>
    <xf numFmtId="0" fontId="1" fillId="0" borderId="1" xfId="0" applyFont="1" applyBorder="1" applyAlignment="1">
      <alignment horizontal="left" indent="1"/>
    </xf>
    <xf numFmtId="0" fontId="1" fillId="0" borderId="7" xfId="0" applyFont="1" applyBorder="1" applyAlignment="1">
      <alignment horizontal="left" inden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1" fillId="0" borderId="31" xfId="0" applyFont="1" applyBorder="1" applyAlignment="1">
      <alignment horizontal="center" vertical="center"/>
    </xf>
    <xf numFmtId="0" fontId="0" fillId="0" borderId="0" xfId="0" applyAlignment="1">
      <alignment horizontal="center"/>
    </xf>
    <xf numFmtId="0" fontId="1" fillId="0" borderId="33" xfId="0" applyFont="1" applyBorder="1" applyAlignment="1">
      <alignment horizontal="center" vertical="center"/>
    </xf>
    <xf numFmtId="0" fontId="8"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5" xfId="0" applyFont="1" applyBorder="1" applyAlignment="1">
      <alignment horizontal="center" vertical="center"/>
    </xf>
    <xf numFmtId="0" fontId="8" fillId="0" borderId="0" xfId="0" applyFont="1" applyAlignment="1">
      <alignment horizontal="center" vertical="center"/>
    </xf>
    <xf numFmtId="0" fontId="8" fillId="0" borderId="0" xfId="0" applyFont="1"/>
    <xf numFmtId="0" fontId="1" fillId="0" borderId="0" xfId="0" applyFont="1" applyAlignment="1">
      <alignment horizontal="center" vertical="center"/>
    </xf>
    <xf numFmtId="0" fontId="1" fillId="0" borderId="36" xfId="0" applyFont="1" applyBorder="1"/>
    <xf numFmtId="0" fontId="1" fillId="0" borderId="37" xfId="0" applyFont="1" applyBorder="1"/>
    <xf numFmtId="0" fontId="0" fillId="0" borderId="38" xfId="0" applyBorder="1"/>
    <xf numFmtId="0" fontId="0" fillId="0" borderId="40" xfId="0" applyBorder="1"/>
    <xf numFmtId="0" fontId="0" fillId="0" borderId="41" xfId="0" applyBorder="1"/>
    <xf numFmtId="0" fontId="8" fillId="0" borderId="42" xfId="0" applyFont="1" applyBorder="1" applyAlignment="1">
      <alignment horizontal="center" vertical="center" wrapText="1"/>
    </xf>
    <xf numFmtId="0" fontId="1" fillId="0" borderId="17" xfId="0" applyFont="1" applyBorder="1" applyAlignment="1">
      <alignment vertical="top"/>
    </xf>
    <xf numFmtId="0" fontId="1" fillId="0" borderId="18" xfId="0" applyFont="1" applyBorder="1" applyAlignment="1">
      <alignment vertical="top"/>
    </xf>
    <xf numFmtId="0" fontId="11" fillId="0" borderId="0" xfId="0" applyFont="1" applyAlignment="1">
      <alignment vertical="top"/>
    </xf>
    <xf numFmtId="0" fontId="3" fillId="0" borderId="0" xfId="0" applyFont="1" applyAlignment="1">
      <alignment horizontal="center" vertical="center" wrapText="1"/>
    </xf>
    <xf numFmtId="0" fontId="0" fillId="0" borderId="10" xfId="0" applyBorder="1" applyAlignment="1">
      <alignment vertical="top"/>
    </xf>
    <xf numFmtId="0" fontId="0" fillId="0" borderId="11" xfId="0" applyBorder="1" applyAlignment="1">
      <alignment vertical="top"/>
    </xf>
    <xf numFmtId="0" fontId="3" fillId="0" borderId="11" xfId="0" applyFont="1" applyBorder="1" applyAlignment="1">
      <alignment horizontal="center" vertical="top"/>
    </xf>
    <xf numFmtId="0" fontId="1" fillId="0" borderId="44" xfId="0" applyFont="1" applyBorder="1" applyAlignment="1">
      <alignment horizontal="center" vertical="center"/>
    </xf>
    <xf numFmtId="0" fontId="0" fillId="0" borderId="0" xfId="0" applyAlignment="1">
      <alignment vertical="center"/>
    </xf>
    <xf numFmtId="0" fontId="5" fillId="0" borderId="0" xfId="0" applyFont="1" applyAlignment="1">
      <alignment wrapText="1"/>
    </xf>
    <xf numFmtId="0" fontId="14" fillId="0" borderId="6" xfId="0" applyFont="1" applyBorder="1" applyAlignment="1">
      <alignment vertical="top" wrapText="1"/>
    </xf>
    <xf numFmtId="0" fontId="7" fillId="0" borderId="0" xfId="0" applyFont="1"/>
    <xf numFmtId="0" fontId="7" fillId="0" borderId="26" xfId="0" applyFont="1" applyBorder="1"/>
    <xf numFmtId="0" fontId="0" fillId="0" borderId="27" xfId="0" applyBorder="1"/>
    <xf numFmtId="0" fontId="3" fillId="0" borderId="27" xfId="0" applyFont="1" applyBorder="1"/>
    <xf numFmtId="0" fontId="3" fillId="0" borderId="45" xfId="0" applyFont="1" applyBorder="1"/>
    <xf numFmtId="0" fontId="7" fillId="0" borderId="30" xfId="0" applyFont="1" applyBorder="1"/>
    <xf numFmtId="0" fontId="3" fillId="0" borderId="41" xfId="0" applyFont="1" applyBorder="1"/>
    <xf numFmtId="0" fontId="0" fillId="0" borderId="46" xfId="0" applyBorder="1"/>
    <xf numFmtId="0" fontId="0" fillId="0" borderId="47" xfId="0" applyBorder="1"/>
    <xf numFmtId="0" fontId="3" fillId="0" borderId="47" xfId="0" applyFont="1" applyBorder="1" applyAlignment="1">
      <alignment horizontal="center"/>
    </xf>
    <xf numFmtId="0" fontId="3" fillId="0" borderId="48" xfId="0" applyFont="1" applyBorder="1" applyAlignment="1">
      <alignment horizontal="center"/>
    </xf>
    <xf numFmtId="0" fontId="8" fillId="0" borderId="13" xfId="0" applyFont="1" applyBorder="1" applyAlignment="1">
      <alignment vertical="top" wrapText="1"/>
    </xf>
    <xf numFmtId="0" fontId="8" fillId="0" borderId="7" xfId="0" applyFont="1" applyBorder="1" applyAlignment="1">
      <alignment vertical="center" wrapText="1"/>
    </xf>
    <xf numFmtId="0" fontId="8" fillId="0" borderId="1" xfId="0" applyFont="1" applyBorder="1" applyAlignment="1">
      <alignment horizontal="left" vertical="center"/>
    </xf>
    <xf numFmtId="0" fontId="8" fillId="0" borderId="17" xfId="0" applyFont="1" applyBorder="1" applyAlignment="1">
      <alignment horizontal="left" vertical="center" wrapText="1"/>
    </xf>
    <xf numFmtId="0" fontId="2" fillId="0" borderId="51" xfId="0" applyFont="1" applyBorder="1" applyAlignment="1">
      <alignment vertical="center"/>
    </xf>
    <xf numFmtId="0" fontId="8" fillId="0" borderId="7" xfId="0" applyFont="1" applyBorder="1" applyAlignment="1">
      <alignment horizontal="left" vertical="center" wrapText="1"/>
    </xf>
    <xf numFmtId="0" fontId="8" fillId="0" borderId="1" xfId="0" applyFont="1" applyBorder="1" applyAlignment="1">
      <alignment vertical="center" wrapText="1"/>
    </xf>
    <xf numFmtId="0" fontId="0" fillId="0" borderId="52" xfId="0" applyBorder="1" applyAlignment="1">
      <alignment horizontal="center" vertical="center"/>
    </xf>
    <xf numFmtId="0" fontId="0" fillId="0" borderId="7" xfId="0" applyBorder="1"/>
    <xf numFmtId="0" fontId="2" fillId="2" borderId="7" xfId="0" applyFont="1" applyFill="1" applyBorder="1" applyAlignment="1">
      <alignment horizontal="center"/>
    </xf>
    <xf numFmtId="0" fontId="1" fillId="0" borderId="7" xfId="0" applyFont="1" applyBorder="1" applyAlignment="1">
      <alignment vertical="center"/>
    </xf>
    <xf numFmtId="0" fontId="1" fillId="3" borderId="7" xfId="0" applyFont="1" applyFill="1" applyBorder="1" applyAlignment="1">
      <alignment vertical="center"/>
    </xf>
    <xf numFmtId="0" fontId="0" fillId="0" borderId="7" xfId="0" applyBorder="1" applyAlignment="1">
      <alignment vertical="center"/>
    </xf>
    <xf numFmtId="0" fontId="0" fillId="0" borderId="7" xfId="0" applyBorder="1" applyAlignment="1">
      <alignment horizontal="center" vertical="center"/>
    </xf>
    <xf numFmtId="0" fontId="14" fillId="0" borderId="0" xfId="0" applyFont="1" applyAlignment="1">
      <alignment vertical="center" wrapText="1"/>
    </xf>
    <xf numFmtId="0" fontId="0" fillId="0" borderId="0" xfId="0" applyAlignment="1">
      <alignment vertical="center" wrapText="1"/>
    </xf>
    <xf numFmtId="0" fontId="0" fillId="0" borderId="36" xfId="0" applyBorder="1"/>
    <xf numFmtId="0" fontId="0" fillId="0" borderId="53" xfId="0" applyBorder="1"/>
    <xf numFmtId="0" fontId="0" fillId="0" borderId="21" xfId="0" applyBorder="1"/>
    <xf numFmtId="0" fontId="0" fillId="0" borderId="54" xfId="0" applyBorder="1"/>
    <xf numFmtId="0" fontId="0" fillId="0" borderId="56" xfId="0" applyBorder="1"/>
    <xf numFmtId="0" fontId="8" fillId="0" borderId="13" xfId="0" applyFont="1" applyBorder="1"/>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0" fillId="0" borderId="44" xfId="0" applyBorder="1" applyAlignment="1">
      <alignment horizontal="center" vertical="center"/>
    </xf>
    <xf numFmtId="0" fontId="1" fillId="0" borderId="52" xfId="0" applyFont="1" applyBorder="1" applyAlignment="1">
      <alignment horizontal="center" vertical="center"/>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0" fillId="0" borderId="36" xfId="0" applyBorder="1" applyAlignment="1">
      <alignment horizontal="left" vertical="center" wrapText="1"/>
    </xf>
    <xf numFmtId="0" fontId="0" fillId="0" borderId="0" xfId="0" applyAlignment="1">
      <alignment horizontal="left" vertical="center" wrapText="1"/>
    </xf>
    <xf numFmtId="0" fontId="2"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59" xfId="0" applyFont="1" applyBorder="1"/>
    <xf numFmtId="0" fontId="1" fillId="0" borderId="11" xfId="0" applyFont="1" applyBorder="1"/>
    <xf numFmtId="0" fontId="1" fillId="0" borderId="7" xfId="0" applyFont="1" applyBorder="1" applyAlignment="1">
      <alignment horizontal="left" wrapText="1"/>
    </xf>
    <xf numFmtId="0" fontId="1" fillId="0" borderId="36" xfId="0" applyFont="1" applyBorder="1" applyAlignment="1">
      <alignment horizontal="left" wrapText="1"/>
    </xf>
    <xf numFmtId="0" fontId="1" fillId="0" borderId="39" xfId="0" applyFont="1" applyBorder="1" applyAlignment="1">
      <alignment horizontal="left" wrapText="1"/>
    </xf>
    <xf numFmtId="0" fontId="1" fillId="0" borderId="1" xfId="0" applyFont="1" applyBorder="1" applyAlignment="1">
      <alignment horizontal="left" wrapText="1"/>
    </xf>
    <xf numFmtId="0" fontId="8" fillId="0" borderId="17" xfId="0" applyFont="1" applyBorder="1" applyAlignment="1">
      <alignment horizontal="left" wrapText="1"/>
    </xf>
    <xf numFmtId="0" fontId="1" fillId="0" borderId="7" xfId="0" applyFont="1" applyBorder="1" applyAlignment="1">
      <alignment horizontal="center" vertical="center"/>
    </xf>
    <xf numFmtId="0" fontId="1" fillId="3" borderId="7" xfId="0" applyFont="1" applyFill="1" applyBorder="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39" xfId="0" applyFont="1" applyBorder="1" applyAlignment="1">
      <alignment horizontal="left" vertical="center"/>
    </xf>
    <xf numFmtId="0" fontId="1" fillId="0" borderId="47" xfId="0" applyFont="1" applyBorder="1" applyAlignment="1">
      <alignment horizontal="left" vertical="center"/>
    </xf>
    <xf numFmtId="0" fontId="1" fillId="0" borderId="17" xfId="0" applyFont="1" applyBorder="1" applyAlignment="1">
      <alignment horizontal="left" vertical="center"/>
    </xf>
    <xf numFmtId="0" fontId="1" fillId="0" borderId="27" xfId="0" applyFont="1" applyBorder="1" applyAlignment="1">
      <alignment horizontal="left" vertical="center"/>
    </xf>
    <xf numFmtId="0" fontId="1" fillId="0" borderId="24" xfId="0" applyFont="1" applyBorder="1" applyAlignment="1">
      <alignment horizontal="left" vertical="center"/>
    </xf>
    <xf numFmtId="0" fontId="27" fillId="0" borderId="0" xfId="0" applyFont="1"/>
    <xf numFmtId="0" fontId="26" fillId="0" borderId="0" xfId="0" applyFont="1" applyAlignment="1">
      <alignment horizontal="center"/>
    </xf>
    <xf numFmtId="0" fontId="31" fillId="0" borderId="0" xfId="0" applyFont="1"/>
    <xf numFmtId="0" fontId="14" fillId="0" borderId="27" xfId="0" applyFont="1" applyBorder="1" applyAlignment="1">
      <alignment vertical="top" wrapText="1"/>
    </xf>
    <xf numFmtId="0" fontId="12" fillId="0" borderId="47" xfId="0" applyFont="1" applyBorder="1"/>
    <xf numFmtId="0" fontId="14" fillId="0" borderId="47" xfId="0" applyFont="1" applyBorder="1" applyAlignment="1">
      <alignment vertical="top" wrapText="1"/>
    </xf>
    <xf numFmtId="0" fontId="11" fillId="0" borderId="0" xfId="0" applyFont="1"/>
    <xf numFmtId="0" fontId="13" fillId="0" borderId="0" xfId="0" applyFont="1" applyAlignment="1">
      <alignment vertical="top" wrapText="1"/>
    </xf>
    <xf numFmtId="0" fontId="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0" xfId="0" applyFont="1" applyAlignment="1">
      <alignment horizontal="right" vertical="center"/>
    </xf>
    <xf numFmtId="44" fontId="0" fillId="0" borderId="55" xfId="1" applyFont="1" applyBorder="1"/>
    <xf numFmtId="44" fontId="11" fillId="0" borderId="4" xfId="1" applyFont="1" applyBorder="1"/>
    <xf numFmtId="44" fontId="0" fillId="0" borderId="3" xfId="1" applyFont="1" applyBorder="1"/>
    <xf numFmtId="44" fontId="0" fillId="0" borderId="12" xfId="1" applyFont="1" applyBorder="1"/>
    <xf numFmtId="44" fontId="0" fillId="0" borderId="25" xfId="1" applyFont="1" applyBorder="1"/>
    <xf numFmtId="44" fontId="0" fillId="0" borderId="16" xfId="1" applyFont="1" applyBorder="1"/>
    <xf numFmtId="44" fontId="1" fillId="0" borderId="8" xfId="1" applyFont="1" applyBorder="1"/>
    <xf numFmtId="44" fontId="2" fillId="0" borderId="22" xfId="1" applyFont="1" applyBorder="1" applyAlignment="1">
      <alignment horizontal="center" vertical="center" wrapText="1"/>
    </xf>
    <xf numFmtId="44" fontId="0" fillId="0" borderId="23" xfId="1" applyFont="1" applyBorder="1"/>
    <xf numFmtId="44" fontId="0" fillId="0" borderId="28" xfId="1" applyFont="1" applyBorder="1"/>
    <xf numFmtId="44" fontId="0" fillId="0" borderId="0" xfId="1" applyFont="1"/>
    <xf numFmtId="44" fontId="0" fillId="0" borderId="29" xfId="1" applyFont="1" applyBorder="1"/>
    <xf numFmtId="44" fontId="0" fillId="0" borderId="30" xfId="1" applyFont="1" applyBorder="1"/>
    <xf numFmtId="44" fontId="1" fillId="0" borderId="60" xfId="1" applyFont="1" applyBorder="1"/>
    <xf numFmtId="44" fontId="0" fillId="0" borderId="50" xfId="1" applyFont="1" applyBorder="1"/>
    <xf numFmtId="44" fontId="26" fillId="0" borderId="0" xfId="1" applyFont="1" applyAlignment="1">
      <alignment horizontal="center" vertical="center"/>
    </xf>
    <xf numFmtId="44" fontId="2" fillId="0" borderId="35" xfId="1" applyFont="1" applyBorder="1" applyAlignment="1">
      <alignment horizontal="center" vertical="center"/>
    </xf>
    <xf numFmtId="44" fontId="26" fillId="0" borderId="0" xfId="1" applyFont="1" applyAlignment="1">
      <alignment horizontal="center"/>
    </xf>
    <xf numFmtId="44" fontId="2" fillId="0" borderId="35" xfId="1" applyFont="1" applyBorder="1" applyAlignment="1">
      <alignment horizontal="center" vertical="center" wrapText="1"/>
    </xf>
    <xf numFmtId="44" fontId="0" fillId="0" borderId="4" xfId="1" applyFont="1" applyBorder="1"/>
    <xf numFmtId="44" fontId="0" fillId="0" borderId="32" xfId="1" applyFont="1" applyBorder="1"/>
    <xf numFmtId="44" fontId="0" fillId="0" borderId="14" xfId="1" applyFont="1" applyBorder="1"/>
    <xf numFmtId="44" fontId="0" fillId="0" borderId="0" xfId="1" applyFont="1" applyAlignment="1">
      <alignment vertical="top"/>
    </xf>
    <xf numFmtId="44" fontId="0" fillId="0" borderId="0" xfId="1" applyFont="1" applyAlignment="1">
      <alignment vertical="center"/>
    </xf>
    <xf numFmtId="44" fontId="2" fillId="0" borderId="5" xfId="1" applyFont="1" applyBorder="1" applyAlignment="1">
      <alignment horizontal="center" vertical="center"/>
    </xf>
    <xf numFmtId="44" fontId="1" fillId="0" borderId="7" xfId="1" applyFont="1" applyBorder="1"/>
    <xf numFmtId="44" fontId="1" fillId="0" borderId="1" xfId="1" applyFont="1" applyBorder="1"/>
    <xf numFmtId="44" fontId="3" fillId="0" borderId="36" xfId="1" applyFont="1" applyBorder="1"/>
    <xf numFmtId="44" fontId="3" fillId="0" borderId="0" xfId="1" applyFont="1"/>
    <xf numFmtId="44" fontId="3" fillId="0" borderId="6" xfId="1" applyFont="1" applyBorder="1"/>
    <xf numFmtId="44" fontId="3" fillId="0" borderId="53" xfId="1" applyFont="1" applyBorder="1"/>
    <xf numFmtId="44" fontId="3" fillId="0" borderId="1" xfId="1" applyFont="1" applyBorder="1"/>
    <xf numFmtId="44" fontId="0" fillId="0" borderId="11" xfId="1" applyFont="1" applyBorder="1"/>
    <xf numFmtId="44" fontId="3" fillId="0" borderId="11" xfId="1" applyFont="1" applyBorder="1" applyAlignment="1">
      <alignment horizontal="center"/>
    </xf>
    <xf numFmtId="44" fontId="3" fillId="0" borderId="9" xfId="1" applyFont="1" applyBorder="1" applyAlignment="1">
      <alignment horizontal="center"/>
    </xf>
    <xf numFmtId="44" fontId="2" fillId="0" borderId="2" xfId="1" applyFont="1" applyBorder="1" applyAlignment="1">
      <alignment horizontal="center" vertical="center" wrapText="1"/>
    </xf>
    <xf numFmtId="44" fontId="1" fillId="0" borderId="21" xfId="1" applyFont="1" applyBorder="1"/>
    <xf numFmtId="44" fontId="0" fillId="0" borderId="18" xfId="1" applyFont="1" applyBorder="1"/>
    <xf numFmtId="44" fontId="0" fillId="0" borderId="20" xfId="1" applyFont="1" applyBorder="1"/>
    <xf numFmtId="44" fontId="1" fillId="0" borderId="11" xfId="1" applyFont="1" applyBorder="1"/>
    <xf numFmtId="44" fontId="0" fillId="0" borderId="49" xfId="1" applyFont="1" applyBorder="1"/>
    <xf numFmtId="44" fontId="0" fillId="0" borderId="39" xfId="0" applyNumberFormat="1" applyBorder="1"/>
    <xf numFmtId="44" fontId="0" fillId="0" borderId="69" xfId="1" applyFont="1" applyBorder="1"/>
    <xf numFmtId="0" fontId="38" fillId="0" borderId="1" xfId="0" applyFont="1" applyBorder="1" applyAlignment="1">
      <alignment vertical="center" wrapText="1"/>
    </xf>
    <xf numFmtId="44" fontId="1" fillId="0" borderId="21" xfId="1" applyFont="1" applyBorder="1" applyAlignment="1">
      <alignment vertical="top"/>
    </xf>
    <xf numFmtId="44" fontId="2" fillId="0" borderId="2" xfId="1" applyFont="1" applyBorder="1" applyAlignment="1">
      <alignment horizontal="left" vertical="top" wrapText="1"/>
    </xf>
    <xf numFmtId="44" fontId="3" fillId="0" borderId="0" xfId="1" applyFont="1" applyAlignment="1">
      <alignment vertical="top"/>
    </xf>
    <xf numFmtId="44" fontId="0" fillId="4" borderId="35" xfId="1" applyFont="1" applyFill="1" applyBorder="1" applyAlignment="1">
      <alignment vertical="top"/>
    </xf>
    <xf numFmtId="44" fontId="0" fillId="4" borderId="43" xfId="1" applyFont="1" applyFill="1" applyBorder="1" applyAlignment="1">
      <alignment vertical="top"/>
    </xf>
    <xf numFmtId="44" fontId="0" fillId="4" borderId="12" xfId="1" applyFont="1" applyFill="1" applyBorder="1" applyAlignment="1">
      <alignment vertical="top"/>
    </xf>
    <xf numFmtId="44" fontId="0" fillId="4" borderId="25" xfId="1" applyFont="1" applyFill="1" applyBorder="1" applyAlignment="1">
      <alignment vertical="top"/>
    </xf>
    <xf numFmtId="44" fontId="0" fillId="4" borderId="16" xfId="1" applyFont="1" applyFill="1" applyBorder="1" applyAlignment="1">
      <alignment vertical="top"/>
    </xf>
    <xf numFmtId="0" fontId="0" fillId="0" borderId="0" xfId="0">
      <extLst>
        <ext xmlns:xfpb="http://schemas.microsoft.com/office/spreadsheetml/2022/featurepropertybag" uri="{C7286773-470A-42A8-94C5-96B5CB345126}">
          <xfpb:xfComplement i="0"/>
        </ext>
      </extLst>
    </xf>
    <xf numFmtId="0" fontId="3" fillId="0" borderId="47" xfId="0" applyFont="1" applyBorder="1"/>
    <xf numFmtId="0" fontId="3" fillId="0" borderId="6" xfId="0" applyFont="1" applyBorder="1"/>
    <xf numFmtId="0" fontId="15" fillId="0" borderId="6" xfId="0" applyFont="1" applyBorder="1"/>
    <xf numFmtId="0" fontId="0" fillId="0" borderId="53" xfId="0" applyBorder="1" applyAlignment="1">
      <alignment vertical="center"/>
    </xf>
    <xf numFmtId="0" fontId="21" fillId="0" borderId="0" xfId="0" applyFont="1" applyAlignment="1">
      <alignment horizontal="right" vertical="center"/>
    </xf>
    <xf numFmtId="0" fontId="41" fillId="0" borderId="6" xfId="0" applyFont="1" applyBorder="1" applyAlignment="1">
      <alignment vertical="center"/>
      <extLst>
        <ext xmlns:xfpb="http://schemas.microsoft.com/office/spreadsheetml/2022/featurepropertybag" uri="{C7286773-470A-42A8-94C5-96B5CB345126}">
          <xfpb:xfComplement i="0"/>
        </ext>
      </extLst>
    </xf>
    <xf numFmtId="0" fontId="41" fillId="0" borderId="27" xfId="0" applyFont="1" applyBorder="1" applyAlignment="1">
      <alignment vertical="center"/>
      <extLst>
        <ext xmlns:xfpb="http://schemas.microsoft.com/office/spreadsheetml/2022/featurepropertybag" uri="{C7286773-470A-42A8-94C5-96B5CB345126}">
          <xfpb:xfComplement i="0"/>
        </ext>
      </extLst>
    </xf>
    <xf numFmtId="0" fontId="41" fillId="0" borderId="47" xfId="0" applyFont="1" applyBorder="1" applyAlignment="1">
      <alignment vertical="center"/>
      <extLst>
        <ext xmlns:xfpb="http://schemas.microsoft.com/office/spreadsheetml/2022/featurepropertybag" uri="{C7286773-470A-42A8-94C5-96B5CB345126}">
          <xfpb:xfComplement i="0"/>
        </ext>
      </extLst>
    </xf>
    <xf numFmtId="0" fontId="41" fillId="0" borderId="0" xfId="0" applyFont="1" applyAlignment="1">
      <alignment vertical="center"/>
      <extLst>
        <ext xmlns:xfpb="http://schemas.microsoft.com/office/spreadsheetml/2022/featurepropertybag" uri="{C7286773-470A-42A8-94C5-96B5CB345126}">
          <xfpb:xfComplement i="0"/>
        </ext>
      </extLst>
    </xf>
    <xf numFmtId="0" fontId="0" fillId="0" borderId="64" xfId="0" applyBorder="1" applyAlignment="1">
      <alignment vertical="center"/>
    </xf>
    <xf numFmtId="0" fontId="18" fillId="0" borderId="0" xfId="0" applyFont="1"/>
    <xf numFmtId="0" fontId="19" fillId="0" borderId="0" xfId="0" applyFont="1"/>
    <xf numFmtId="0" fontId="0" fillId="0" borderId="0" xfId="0" applyAlignment="1">
      <alignment horizontal="center" vertical="center"/>
      <extLst>
        <ext xmlns:xfpb="http://schemas.microsoft.com/office/spreadsheetml/2022/featurepropertybag" uri="{C7286773-470A-42A8-94C5-96B5CB345126}">
          <xfpb:xfComplement i="0"/>
        </ext>
      </extLst>
    </xf>
    <xf numFmtId="0" fontId="0" fillId="0" borderId="0" xfId="0"/>
    <xf numFmtId="0" fontId="24" fillId="3" borderId="7" xfId="0" applyFont="1" applyFill="1" applyBorder="1" applyAlignment="1">
      <alignment horizontal="center" vertical="center"/>
    </xf>
    <xf numFmtId="0" fontId="0" fillId="0" borderId="7" xfId="0" applyBorder="1" applyAlignment="1">
      <alignment vertical="center"/>
    </xf>
    <xf numFmtId="0" fontId="2" fillId="2" borderId="7" xfId="0" applyFont="1" applyFill="1" applyBorder="1" applyAlignment="1">
      <alignment horizontal="center"/>
    </xf>
    <xf numFmtId="0" fontId="0" fillId="0" borderId="7" xfId="0" applyBorder="1"/>
    <xf numFmtId="0" fontId="6" fillId="0" borderId="0" xfId="0" applyFont="1" applyAlignment="1">
      <alignment horizontal="center" wrapText="1"/>
    </xf>
    <xf numFmtId="0" fontId="14" fillId="0" borderId="47" xfId="0" applyFont="1" applyBorder="1"/>
    <xf numFmtId="0" fontId="0" fillId="0" borderId="47" xfId="0" applyBorder="1"/>
    <xf numFmtId="0" fontId="12" fillId="0" borderId="0" xfId="0" applyFont="1" applyAlignment="1">
      <alignment vertical="center"/>
    </xf>
    <xf numFmtId="0" fontId="3" fillId="0" borderId="47" xfId="0" applyFont="1" applyBorder="1"/>
    <xf numFmtId="164" fontId="24" fillId="0" borderId="7" xfId="0" applyNumberFormat="1" applyFont="1" applyBorder="1" applyAlignment="1">
      <alignment horizontal="center" vertical="center"/>
    </xf>
    <xf numFmtId="0" fontId="25" fillId="0" borderId="7" xfId="0" applyFont="1" applyBorder="1" applyAlignment="1">
      <alignment horizontal="left" vertical="center"/>
    </xf>
    <xf numFmtId="0" fontId="1" fillId="3" borderId="7" xfId="0" applyFont="1" applyFill="1" applyBorder="1" applyAlignment="1">
      <alignment horizontal="left" vertical="center"/>
    </xf>
    <xf numFmtId="0" fontId="1" fillId="3" borderId="7" xfId="0" applyFont="1" applyFill="1" applyBorder="1" applyAlignment="1">
      <alignment vertical="center"/>
    </xf>
    <xf numFmtId="0" fontId="7" fillId="0" borderId="7" xfId="0" applyFont="1" applyBorder="1" applyAlignment="1">
      <alignment horizontal="right" vertical="center"/>
    </xf>
    <xf numFmtId="0" fontId="7" fillId="0" borderId="7" xfId="0" applyFont="1" applyBorder="1" applyAlignment="1">
      <alignment horizontal="left" vertical="center"/>
    </xf>
    <xf numFmtId="0" fontId="14" fillId="0" borderId="61" xfId="0" applyFont="1" applyBorder="1" applyAlignment="1">
      <alignment vertical="center" wrapText="1"/>
    </xf>
    <xf numFmtId="0" fontId="0" fillId="0" borderId="62" xfId="0" applyBorder="1" applyAlignment="1">
      <alignment vertical="center" wrapText="1"/>
    </xf>
    <xf numFmtId="0" fontId="0" fillId="0" borderId="32" xfId="0" applyBorder="1" applyAlignment="1">
      <alignment vertical="center" wrapText="1"/>
    </xf>
    <xf numFmtId="0" fontId="11" fillId="0" borderId="0" xfId="0" applyFont="1" applyAlignment="1">
      <alignment horizontal="left"/>
    </xf>
    <xf numFmtId="0" fontId="4" fillId="0" borderId="27" xfId="0" applyFont="1" applyBorder="1" applyAlignment="1">
      <alignment horizontal="left"/>
    </xf>
    <xf numFmtId="0" fontId="11" fillId="0" borderId="0" xfId="0" applyFont="1" applyAlignment="1">
      <alignment horizontal="left" vertical="top" wrapText="1"/>
    </xf>
    <xf numFmtId="0" fontId="0" fillId="0" borderId="0" xfId="0" applyAlignment="1">
      <alignment horizontal="center" wrapText="1"/>
    </xf>
    <xf numFmtId="0" fontId="7" fillId="0" borderId="7" xfId="0" applyFont="1" applyBorder="1" applyAlignment="1">
      <alignment horizontal="left" vertical="center" wrapText="1"/>
    </xf>
    <xf numFmtId="0" fontId="0" fillId="0" borderId="7" xfId="0" applyBorder="1" applyAlignment="1">
      <alignment vertical="center" wrapText="1"/>
    </xf>
    <xf numFmtId="0" fontId="12" fillId="0" borderId="0" xfId="0" applyFont="1" applyAlignment="1">
      <alignment horizontal="center" vertical="top" wrapText="1"/>
    </xf>
    <xf numFmtId="0" fontId="12" fillId="0" borderId="0" xfId="0" applyFont="1" applyAlignment="1">
      <alignment vertical="top" wrapText="1"/>
    </xf>
    <xf numFmtId="0" fontId="11" fillId="0" borderId="0" xfId="0" applyFont="1" applyAlignment="1">
      <alignment vertical="top" wrapText="1"/>
    </xf>
    <xf numFmtId="0" fontId="12" fillId="4" borderId="27" xfId="0" applyFont="1" applyFill="1" applyBorder="1" applyAlignment="1">
      <alignment vertical="top" wrapText="1"/>
    </xf>
    <xf numFmtId="0" fontId="0" fillId="4" borderId="27" xfId="0" applyFill="1" applyBorder="1" applyAlignment="1">
      <alignment vertical="top" wrapText="1"/>
    </xf>
    <xf numFmtId="0" fontId="12" fillId="0" borderId="6" xfId="0" applyFont="1" applyBorder="1" applyAlignment="1">
      <alignment vertical="top" wrapText="1"/>
    </xf>
    <xf numFmtId="0" fontId="14" fillId="0" borderId="0" xfId="0" applyFont="1" applyAlignment="1">
      <alignment vertical="top" wrapText="1"/>
    </xf>
    <xf numFmtId="0" fontId="13" fillId="0" borderId="0" xfId="0" applyFont="1" applyAlignment="1">
      <alignment vertical="top" wrapText="1"/>
    </xf>
    <xf numFmtId="0" fontId="12" fillId="4" borderId="0" xfId="0" applyFont="1" applyFill="1" applyAlignment="1">
      <alignment vertical="top" wrapText="1"/>
    </xf>
    <xf numFmtId="0" fontId="0" fillId="4" borderId="0" xfId="0" applyFill="1" applyAlignment="1">
      <alignment vertical="top" wrapText="1"/>
    </xf>
    <xf numFmtId="0" fontId="0" fillId="0" borderId="0" xfId="0" applyAlignment="1">
      <alignment vertical="top" wrapText="1"/>
    </xf>
    <xf numFmtId="0" fontId="12" fillId="0" borderId="27" xfId="0" applyFont="1" applyBorder="1" applyAlignment="1">
      <alignment vertical="top" wrapText="1"/>
    </xf>
    <xf numFmtId="0" fontId="0" fillId="0" borderId="27" xfId="0" applyBorder="1" applyAlignment="1">
      <alignment vertical="top" wrapText="1"/>
    </xf>
    <xf numFmtId="0" fontId="33" fillId="0" borderId="53" xfId="0" applyFont="1" applyBorder="1" applyAlignment="1">
      <alignment horizontal="center"/>
    </xf>
    <xf numFmtId="0" fontId="32" fillId="0" borderId="53" xfId="0" applyFont="1" applyBorder="1"/>
    <xf numFmtId="0" fontId="16" fillId="0" borderId="6" xfId="0" applyFont="1" applyBorder="1" applyAlignment="1">
      <alignment vertical="top" wrapText="1"/>
    </xf>
    <xf numFmtId="0" fontId="12" fillId="0" borderId="47" xfId="0" applyFont="1" applyBorder="1" applyAlignment="1">
      <alignment vertical="top" wrapText="1"/>
    </xf>
    <xf numFmtId="0" fontId="0" fillId="0" borderId="47" xfId="0" applyBorder="1" applyAlignment="1">
      <alignment vertical="top" wrapText="1"/>
    </xf>
    <xf numFmtId="0" fontId="2" fillId="3" borderId="21" xfId="0" applyFont="1" applyFill="1" applyBorder="1" applyAlignment="1">
      <alignment horizontal="left" vertical="center" wrapText="1"/>
    </xf>
    <xf numFmtId="0" fontId="0" fillId="0" borderId="6" xfId="0" applyBorder="1"/>
    <xf numFmtId="0" fontId="0" fillId="0" borderId="8" xfId="0" applyBorder="1"/>
    <xf numFmtId="0" fontId="34" fillId="0" borderId="0" xfId="0" applyFont="1" applyAlignment="1">
      <alignment horizontal="center"/>
    </xf>
    <xf numFmtId="0" fontId="0" fillId="3" borderId="6" xfId="0" applyFill="1" applyBorder="1"/>
    <xf numFmtId="0" fontId="0" fillId="3" borderId="8" xfId="0" applyFill="1" applyBorder="1"/>
    <xf numFmtId="0" fontId="34" fillId="0" borderId="53" xfId="0" applyFont="1" applyBorder="1" applyAlignment="1">
      <alignment horizontal="center"/>
    </xf>
    <xf numFmtId="0" fontId="35" fillId="0" borderId="53" xfId="0" applyFont="1" applyBorder="1"/>
    <xf numFmtId="0" fontId="1" fillId="0" borderId="31" xfId="0" applyFont="1" applyBorder="1" applyAlignment="1">
      <alignment horizontal="center" vertical="center"/>
    </xf>
    <xf numFmtId="0" fontId="0" fillId="0" borderId="52" xfId="0" applyBorder="1" applyAlignment="1">
      <alignment horizontal="center" vertical="center"/>
    </xf>
    <xf numFmtId="0" fontId="0" fillId="0" borderId="66" xfId="0" applyBorder="1" applyAlignment="1">
      <alignment horizontal="center" vertical="center"/>
    </xf>
    <xf numFmtId="0" fontId="0" fillId="0" borderId="56" xfId="0" applyBorder="1" applyAlignment="1">
      <alignment horizontal="center" vertical="center"/>
    </xf>
    <xf numFmtId="0" fontId="2" fillId="3" borderId="21" xfId="0" applyFont="1" applyFill="1" applyBorder="1" applyAlignment="1">
      <alignment wrapText="1"/>
    </xf>
    <xf numFmtId="0" fontId="0" fillId="0" borderId="6" xfId="0" applyBorder="1" applyAlignment="1">
      <alignment wrapText="1"/>
    </xf>
    <xf numFmtId="0" fontId="0" fillId="0" borderId="8" xfId="0" applyBorder="1" applyAlignment="1">
      <alignment wrapText="1"/>
    </xf>
    <xf numFmtId="0" fontId="2" fillId="3" borderId="63" xfId="0" applyFont="1" applyFill="1" applyBorder="1"/>
    <xf numFmtId="0" fontId="0" fillId="0" borderId="64" xfId="0" applyBorder="1"/>
    <xf numFmtId="0" fontId="0" fillId="0" borderId="65" xfId="0" applyBorder="1"/>
    <xf numFmtId="0" fontId="2" fillId="3" borderId="63" xfId="0" applyFont="1" applyFill="1" applyBorder="1" applyAlignment="1">
      <alignment wrapText="1"/>
    </xf>
    <xf numFmtId="0" fontId="5" fillId="0" borderId="0" xfId="0" applyFont="1"/>
    <xf numFmtId="0" fontId="20" fillId="0" borderId="0" xfId="0" applyFont="1" applyAlignment="1">
      <alignment wrapText="1"/>
    </xf>
    <xf numFmtId="0" fontId="21" fillId="0" borderId="0" xfId="0" applyFont="1" applyAlignment="1">
      <alignment wrapText="1"/>
    </xf>
    <xf numFmtId="0" fontId="36" fillId="0" borderId="0" xfId="0" applyFont="1" applyAlignment="1">
      <alignment wrapText="1"/>
    </xf>
    <xf numFmtId="0" fontId="42" fillId="0" borderId="0" xfId="0" applyFont="1" applyAlignment="1">
      <alignment horizontal="center" wrapText="1"/>
    </xf>
    <xf numFmtId="0" fontId="35" fillId="0" borderId="0" xfId="0" applyFont="1" applyAlignment="1">
      <alignment wrapText="1"/>
    </xf>
    <xf numFmtId="0" fontId="3" fillId="0" borderId="44" xfId="0" applyFont="1" applyBorder="1" applyAlignment="1">
      <alignment horizontal="center" vertical="center"/>
    </xf>
    <xf numFmtId="0" fontId="0" fillId="0" borderId="4" xfId="0" applyBorder="1" applyAlignment="1">
      <alignment horizontal="center" vertical="center"/>
    </xf>
    <xf numFmtId="0" fontId="3" fillId="0" borderId="61" xfId="0" applyFont="1" applyBorder="1" applyAlignment="1">
      <alignment horizontal="center" vertical="center"/>
    </xf>
    <xf numFmtId="0" fontId="0" fillId="0" borderId="32" xfId="0" applyBorder="1" applyAlignment="1">
      <alignment horizontal="center" vertical="center"/>
    </xf>
    <xf numFmtId="0" fontId="2" fillId="3" borderId="21" xfId="0" applyFont="1" applyFill="1" applyBorder="1" applyAlignment="1">
      <alignment vertical="center" wrapText="1"/>
    </xf>
    <xf numFmtId="0" fontId="2" fillId="3" borderId="63" xfId="0" applyFont="1" applyFill="1" applyBorder="1" applyAlignment="1">
      <alignment vertical="center" wrapText="1"/>
    </xf>
    <xf numFmtId="0" fontId="0" fillId="0" borderId="0" xfId="0" applyAlignment="1">
      <alignment vertical="center" wrapText="1"/>
    </xf>
    <xf numFmtId="0" fontId="3" fillId="0" borderId="57" xfId="0" applyFont="1" applyBorder="1" applyAlignment="1">
      <alignment horizontal="center" vertical="center" wrapText="1"/>
    </xf>
    <xf numFmtId="0" fontId="0" fillId="0" borderId="68" xfId="0" applyBorder="1" applyAlignment="1">
      <alignment horizontal="center" vertical="center" wrapText="1"/>
    </xf>
    <xf numFmtId="0" fontId="1" fillId="0" borderId="31" xfId="0" applyFont="1" applyBorder="1" applyAlignment="1">
      <alignment horizontal="center" vertical="center" wrapText="1"/>
    </xf>
    <xf numFmtId="0" fontId="0" fillId="0" borderId="52" xfId="0" applyBorder="1" applyAlignment="1">
      <alignment horizontal="center" vertical="center" wrapText="1"/>
    </xf>
    <xf numFmtId="0" fontId="0" fillId="0" borderId="66" xfId="0" applyBorder="1" applyAlignment="1">
      <alignment horizontal="center" vertical="center" wrapText="1"/>
    </xf>
    <xf numFmtId="0" fontId="6" fillId="0" borderId="53" xfId="0" applyFont="1" applyBorder="1" applyAlignment="1">
      <alignment horizontal="left" vertical="center" wrapText="1"/>
    </xf>
    <xf numFmtId="0" fontId="5" fillId="0" borderId="0" xfId="0" applyFont="1" applyAlignment="1">
      <alignment vertical="top" wrapText="1"/>
    </xf>
    <xf numFmtId="0" fontId="0" fillId="3" borderId="6" xfId="0" applyFill="1" applyBorder="1" applyAlignment="1">
      <alignment horizontal="left" vertical="center"/>
    </xf>
    <xf numFmtId="0" fontId="0" fillId="3" borderId="8" xfId="0" applyFill="1" applyBorder="1" applyAlignment="1">
      <alignment horizontal="left" vertical="center"/>
    </xf>
    <xf numFmtId="0" fontId="36" fillId="0" borderId="0" xfId="0" applyFont="1" applyAlignment="1">
      <alignment vertical="center" wrapText="1"/>
    </xf>
    <xf numFmtId="0" fontId="6" fillId="0" borderId="0" xfId="0" applyFont="1" applyAlignment="1">
      <alignment horizontal="center" vertical="center" wrapText="1"/>
    </xf>
    <xf numFmtId="0" fontId="27" fillId="0" borderId="0" xfId="0" applyFont="1" applyAlignment="1">
      <alignment horizontal="center" vertical="center" wrapText="1"/>
    </xf>
    <xf numFmtId="0" fontId="6" fillId="0" borderId="53" xfId="0" applyFont="1" applyBorder="1" applyAlignment="1">
      <alignment horizontal="center" vertical="center" wrapText="1"/>
    </xf>
    <xf numFmtId="0" fontId="0" fillId="0" borderId="53" xfId="0" applyBorder="1" applyAlignment="1">
      <alignment horizontal="center" vertical="center" wrapText="1"/>
    </xf>
    <xf numFmtId="0" fontId="3" fillId="0" borderId="62" xfId="0" applyFont="1" applyBorder="1" applyAlignment="1">
      <alignment horizontal="center" vertical="center"/>
    </xf>
    <xf numFmtId="0" fontId="3" fillId="0" borderId="61" xfId="0" applyFont="1" applyBorder="1" applyAlignment="1">
      <alignment horizontal="center" vertical="center" wrapText="1"/>
    </xf>
    <xf numFmtId="0" fontId="3" fillId="0" borderId="67" xfId="0" applyFont="1" applyBorder="1" applyAlignment="1">
      <alignment horizontal="center" vertical="center" wrapText="1"/>
    </xf>
    <xf numFmtId="0" fontId="28" fillId="0" borderId="0" xfId="0" applyFont="1" applyAlignment="1">
      <alignment vertical="top" wrapText="1"/>
    </xf>
    <xf numFmtId="0" fontId="29" fillId="0" borderId="0" xfId="0" applyFont="1" applyAlignment="1">
      <alignment vertical="top" wrapText="1"/>
    </xf>
    <xf numFmtId="0" fontId="6" fillId="0" borderId="0" xfId="0" applyFont="1" applyAlignment="1">
      <alignment horizontal="center"/>
    </xf>
    <xf numFmtId="0" fontId="22" fillId="0" borderId="0" xfId="0" applyFont="1" applyAlignment="1">
      <alignment vertical="top" wrapText="1"/>
    </xf>
    <xf numFmtId="0" fontId="17" fillId="0" borderId="0" xfId="0" applyFont="1" applyAlignment="1">
      <alignment vertical="top" wrapText="1"/>
    </xf>
    <xf numFmtId="44" fontId="43" fillId="0" borderId="0" xfId="1" applyFont="1"/>
    <xf numFmtId="44" fontId="2" fillId="0" borderId="3" xfId="1" applyFont="1" applyBorder="1" applyAlignment="1">
      <alignment horizontal="center" vertical="center"/>
    </xf>
    <xf numFmtId="44" fontId="7" fillId="0" borderId="53" xfId="1" applyFont="1" applyBorder="1"/>
    <xf numFmtId="44" fontId="7" fillId="0" borderId="62" xfId="1" applyFont="1" applyBorder="1"/>
    <xf numFmtId="0" fontId="44" fillId="0" borderId="53" xfId="0" applyFont="1" applyBorder="1"/>
    <xf numFmtId="0" fontId="7" fillId="0" borderId="53" xfId="0" applyFont="1" applyBorder="1"/>
    <xf numFmtId="0" fontId="34" fillId="0" borderId="0" xfId="0" applyFont="1" applyBorder="1" applyAlignment="1">
      <alignment horizontal="center"/>
    </xf>
    <xf numFmtId="0" fontId="35" fillId="0" borderId="0" xfId="0" applyFont="1" applyBorder="1"/>
    <xf numFmtId="0" fontId="3" fillId="0" borderId="0" xfId="0" applyFont="1"/>
    <xf numFmtId="44" fontId="0" fillId="0" borderId="53" xfId="1" applyFont="1" applyBorder="1"/>
    <xf numFmtId="0" fontId="1" fillId="0" borderId="6" xfId="0" applyFont="1" applyBorder="1" applyAlignment="1">
      <alignment wrapText="1"/>
    </xf>
    <xf numFmtId="0" fontId="0" fillId="4" borderId="0" xfId="0" applyFill="1"/>
    <xf numFmtId="44" fontId="0" fillId="4" borderId="0" xfId="1" applyFont="1" applyFill="1"/>
    <xf numFmtId="44" fontId="2" fillId="4" borderId="22" xfId="1" applyFont="1" applyFill="1" applyBorder="1" applyAlignment="1">
      <alignment horizontal="center" vertical="center" wrapText="1"/>
    </xf>
    <xf numFmtId="0" fontId="1" fillId="4" borderId="21" xfId="0" applyFont="1" applyFill="1" applyBorder="1" applyAlignment="1">
      <alignment vertical="top"/>
    </xf>
    <xf numFmtId="44" fontId="0" fillId="4" borderId="23" xfId="1" applyFont="1" applyFill="1" applyBorder="1" applyAlignment="1">
      <alignment vertical="top"/>
    </xf>
    <xf numFmtId="0" fontId="3" fillId="4" borderId="70" xfId="0" applyFont="1" applyFill="1" applyBorder="1" applyAlignment="1">
      <alignment vertical="top"/>
    </xf>
    <xf numFmtId="0" fontId="0" fillId="4" borderId="0" xfId="0" applyFill="1" applyAlignment="1">
      <alignment vertical="top"/>
    </xf>
    <xf numFmtId="44" fontId="0" fillId="4" borderId="0" xfId="1" applyFont="1" applyFill="1" applyAlignment="1">
      <alignment vertical="top"/>
    </xf>
    <xf numFmtId="0" fontId="2" fillId="4" borderId="2" xfId="0" applyFont="1" applyFill="1" applyBorder="1" applyAlignment="1">
      <alignment horizontal="left" vertical="top" wrapText="1"/>
    </xf>
    <xf numFmtId="44" fontId="2" fillId="4" borderId="22" xfId="1" applyFont="1" applyFill="1" applyBorder="1" applyAlignment="1">
      <alignment horizontal="left" vertical="top" wrapText="1"/>
    </xf>
    <xf numFmtId="0" fontId="3" fillId="4" borderId="0" xfId="0" applyFont="1" applyFill="1" applyAlignment="1">
      <alignment vertical="top"/>
    </xf>
    <xf numFmtId="44" fontId="26" fillId="4" borderId="0" xfId="1" applyFont="1" applyFill="1" applyAlignment="1">
      <alignment horizontal="center"/>
    </xf>
    <xf numFmtId="44" fontId="26" fillId="4" borderId="0" xfId="1" applyFont="1" applyFill="1" applyAlignment="1">
      <alignment vertical="top"/>
    </xf>
    <xf numFmtId="0" fontId="2" fillId="4" borderId="71" xfId="0" applyFont="1" applyFill="1" applyBorder="1" applyAlignment="1">
      <alignment horizontal="center" vertical="center" wrapText="1"/>
    </xf>
    <xf numFmtId="0" fontId="0" fillId="4" borderId="35" xfId="0" applyFill="1" applyBorder="1" applyAlignment="1">
      <alignment vertical="top"/>
    </xf>
    <xf numFmtId="0" fontId="0" fillId="4" borderId="12" xfId="0" applyFill="1" applyBorder="1" applyAlignment="1">
      <alignment vertical="top"/>
    </xf>
    <xf numFmtId="0" fontId="0" fillId="4" borderId="25" xfId="0" applyFill="1" applyBorder="1" applyAlignment="1">
      <alignment vertical="top"/>
    </xf>
    <xf numFmtId="0" fontId="0" fillId="4" borderId="16" xfId="0" applyFill="1" applyBorder="1" applyAlignment="1">
      <alignment vertical="top"/>
    </xf>
    <xf numFmtId="0" fontId="0" fillId="4" borderId="0" xfId="0" applyFill="1" applyAlignment="1">
      <alignment vertical="center"/>
    </xf>
    <xf numFmtId="44" fontId="0" fillId="4" borderId="0" xfId="1" applyFont="1" applyFill="1" applyAlignment="1">
      <alignment vertical="center"/>
    </xf>
    <xf numFmtId="44" fontId="26" fillId="4" borderId="0" xfId="1" applyFont="1" applyFill="1" applyAlignment="1">
      <alignment horizontal="center" vertical="center"/>
    </xf>
    <xf numFmtId="0" fontId="0" fillId="4" borderId="53" xfId="0" applyFill="1" applyBorder="1"/>
    <xf numFmtId="44" fontId="0" fillId="4" borderId="53" xfId="1" applyFont="1" applyFill="1" applyBorder="1"/>
    <xf numFmtId="0" fontId="2" fillId="4" borderId="51" xfId="0" applyFont="1" applyFill="1" applyBorder="1" applyAlignment="1">
      <alignment horizontal="center" vertical="center" wrapText="1"/>
    </xf>
    <xf numFmtId="44" fontId="0" fillId="4" borderId="72" xfId="1" applyFont="1" applyFill="1" applyBorder="1" applyAlignment="1">
      <alignment vertical="top"/>
    </xf>
    <xf numFmtId="44" fontId="0" fillId="4" borderId="73" xfId="1" applyFont="1" applyFill="1" applyBorder="1" applyAlignment="1">
      <alignment vertical="top"/>
    </xf>
    <xf numFmtId="44" fontId="0" fillId="4" borderId="74" xfId="1" applyFont="1" applyFill="1" applyBorder="1" applyAlignment="1">
      <alignment vertical="top"/>
    </xf>
    <xf numFmtId="0" fontId="0" fillId="4" borderId="0" xfId="0" applyFill="1" applyAlignment="1">
      <alignment vertical="center" wrapText="1"/>
    </xf>
    <xf numFmtId="0" fontId="11" fillId="4" borderId="0" xfId="0" applyFont="1" applyFill="1" applyAlignment="1">
      <alignment vertical="center" wrapText="1"/>
    </xf>
    <xf numFmtId="0" fontId="11" fillId="4" borderId="0" xfId="0" applyFont="1" applyFill="1" applyAlignment="1">
      <alignment vertical="center" wrapText="1"/>
    </xf>
    <xf numFmtId="0" fontId="0" fillId="4" borderId="0" xfId="0" applyFill="1" applyAlignment="1">
      <alignment vertical="center" wrapText="1"/>
    </xf>
    <xf numFmtId="0" fontId="0" fillId="4" borderId="53" xfId="0" applyFill="1" applyBorder="1" applyAlignment="1">
      <alignment vertical="center" wrapText="1"/>
    </xf>
    <xf numFmtId="0" fontId="38" fillId="0" borderId="17" xfId="0" applyFont="1" applyBorder="1" applyAlignment="1">
      <alignment vertical="center" wrapText="1"/>
    </xf>
    <xf numFmtId="44" fontId="24" fillId="0" borderId="7" xfId="1" applyFont="1" applyBorder="1" applyAlignment="1">
      <alignment horizontal="center" vertical="center"/>
    </xf>
    <xf numFmtId="44" fontId="0" fillId="0" borderId="7" xfId="1" applyFont="1" applyBorder="1" applyAlignment="1">
      <alignment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142875</xdr:colOff>
      <xdr:row>8</xdr:row>
      <xdr:rowOff>0</xdr:rowOff>
    </xdr:from>
    <xdr:to>
      <xdr:col>1</xdr:col>
      <xdr:colOff>323850</xdr:colOff>
      <xdr:row>8</xdr:row>
      <xdr:rowOff>0</xdr:rowOff>
    </xdr:to>
    <xdr:sp macro="" textlink="">
      <xdr:nvSpPr>
        <xdr:cNvPr id="2071" name="Rectangle 23">
          <a:extLst>
            <a:ext uri="{FF2B5EF4-FFF2-40B4-BE49-F238E27FC236}">
              <a16:creationId xmlns:a16="http://schemas.microsoft.com/office/drawing/2014/main" id="{00000000-0008-0000-0000-000017080000}"/>
            </a:ext>
          </a:extLst>
        </xdr:cNvPr>
        <xdr:cNvSpPr>
          <a:spLocks noChangeArrowheads="1"/>
        </xdr:cNvSpPr>
      </xdr:nvSpPr>
      <xdr:spPr bwMode="auto">
        <a:xfrm>
          <a:off x="428625" y="4543425"/>
          <a:ext cx="180975" cy="0"/>
        </a:xfrm>
        <a:prstGeom prst="rect">
          <a:avLst/>
        </a:prstGeom>
        <a:solidFill>
          <a:srgbClr val="FFFFFF"/>
        </a:solidFill>
        <a:ln w="9525">
          <a:solidFill>
            <a:srgbClr val="000000"/>
          </a:solidFill>
          <a:miter lim="800000"/>
          <a:headEnd/>
          <a:tailEnd/>
        </a:ln>
      </xdr:spPr>
    </xdr:sp>
    <xdr:clientData/>
  </xdr:twoCellAnchor>
  <xdr:twoCellAnchor>
    <xdr:from>
      <xdr:col>1</xdr:col>
      <xdr:colOff>142875</xdr:colOff>
      <xdr:row>8</xdr:row>
      <xdr:rowOff>0</xdr:rowOff>
    </xdr:from>
    <xdr:to>
      <xdr:col>1</xdr:col>
      <xdr:colOff>323850</xdr:colOff>
      <xdr:row>8</xdr:row>
      <xdr:rowOff>0</xdr:rowOff>
    </xdr:to>
    <xdr:sp macro="" textlink="">
      <xdr:nvSpPr>
        <xdr:cNvPr id="2072" name="Rectangle 24">
          <a:extLst>
            <a:ext uri="{FF2B5EF4-FFF2-40B4-BE49-F238E27FC236}">
              <a16:creationId xmlns:a16="http://schemas.microsoft.com/office/drawing/2014/main" id="{00000000-0008-0000-0000-000018080000}"/>
            </a:ext>
          </a:extLst>
        </xdr:cNvPr>
        <xdr:cNvSpPr>
          <a:spLocks noChangeArrowheads="1"/>
        </xdr:cNvSpPr>
      </xdr:nvSpPr>
      <xdr:spPr bwMode="auto">
        <a:xfrm>
          <a:off x="428625" y="4543425"/>
          <a:ext cx="180975" cy="0"/>
        </a:xfrm>
        <a:prstGeom prst="rect">
          <a:avLst/>
        </a:prstGeom>
        <a:solidFill>
          <a:srgbClr val="FFFFFF"/>
        </a:solidFill>
        <a:ln w="9525">
          <a:solidFill>
            <a:srgbClr val="000000"/>
          </a:solidFill>
          <a:miter lim="800000"/>
          <a:headEnd/>
          <a:tailEnd/>
        </a:ln>
      </xdr:spPr>
    </xdr:sp>
    <xdr:clientData/>
  </xdr:twoCellAnchor>
  <xdr:twoCellAnchor>
    <xdr:from>
      <xdr:col>1</xdr:col>
      <xdr:colOff>142875</xdr:colOff>
      <xdr:row>8</xdr:row>
      <xdr:rowOff>0</xdr:rowOff>
    </xdr:from>
    <xdr:to>
      <xdr:col>1</xdr:col>
      <xdr:colOff>323850</xdr:colOff>
      <xdr:row>8</xdr:row>
      <xdr:rowOff>0</xdr:rowOff>
    </xdr:to>
    <xdr:sp macro="" textlink="">
      <xdr:nvSpPr>
        <xdr:cNvPr id="2073" name="Rectangle 25">
          <a:extLst>
            <a:ext uri="{FF2B5EF4-FFF2-40B4-BE49-F238E27FC236}">
              <a16:creationId xmlns:a16="http://schemas.microsoft.com/office/drawing/2014/main" id="{00000000-0008-0000-0000-000019080000}"/>
            </a:ext>
          </a:extLst>
        </xdr:cNvPr>
        <xdr:cNvSpPr>
          <a:spLocks noChangeArrowheads="1"/>
        </xdr:cNvSpPr>
      </xdr:nvSpPr>
      <xdr:spPr bwMode="auto">
        <a:xfrm>
          <a:off x="428625" y="4543425"/>
          <a:ext cx="180975" cy="0"/>
        </a:xfrm>
        <a:prstGeom prst="rect">
          <a:avLst/>
        </a:prstGeom>
        <a:solidFill>
          <a:srgbClr val="FFFFFF"/>
        </a:solidFill>
        <a:ln w="9525">
          <a:solidFill>
            <a:srgbClr val="000000"/>
          </a:solidFill>
          <a:miter lim="800000"/>
          <a:headEnd/>
          <a:tailEnd/>
        </a:ln>
      </xdr:spPr>
    </xdr:sp>
    <xdr:clientData/>
  </xdr:twoCellAnchor>
  <xdr:twoCellAnchor>
    <xdr:from>
      <xdr:col>1</xdr:col>
      <xdr:colOff>142875</xdr:colOff>
      <xdr:row>8</xdr:row>
      <xdr:rowOff>0</xdr:rowOff>
    </xdr:from>
    <xdr:to>
      <xdr:col>1</xdr:col>
      <xdr:colOff>323850</xdr:colOff>
      <xdr:row>8</xdr:row>
      <xdr:rowOff>0</xdr:rowOff>
    </xdr:to>
    <xdr:sp macro="" textlink="">
      <xdr:nvSpPr>
        <xdr:cNvPr id="2074" name="Rectangle 26">
          <a:extLst>
            <a:ext uri="{FF2B5EF4-FFF2-40B4-BE49-F238E27FC236}">
              <a16:creationId xmlns:a16="http://schemas.microsoft.com/office/drawing/2014/main" id="{00000000-0008-0000-0000-00001A080000}"/>
            </a:ext>
          </a:extLst>
        </xdr:cNvPr>
        <xdr:cNvSpPr>
          <a:spLocks noChangeArrowheads="1"/>
        </xdr:cNvSpPr>
      </xdr:nvSpPr>
      <xdr:spPr bwMode="auto">
        <a:xfrm>
          <a:off x="428625" y="4543425"/>
          <a:ext cx="180975" cy="0"/>
        </a:xfrm>
        <a:prstGeom prst="rect">
          <a:avLst/>
        </a:prstGeom>
        <a:solidFill>
          <a:srgbClr val="FFFFFF"/>
        </a:solidFill>
        <a:ln w="9525">
          <a:solidFill>
            <a:srgbClr val="000000"/>
          </a:solidFill>
          <a:miter lim="800000"/>
          <a:headEnd/>
          <a:tailEnd/>
        </a:ln>
      </xdr:spPr>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Clyde, Amy, ENV" id="{034F3561-97AC-4596-ABF2-D444DCCC17DE}" userId="S::amy.clyde@env.nm.gov::bcb1e704-17a8-43d4-845a-5eb91e1edde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1-07T14:56:05.26" personId="{034F3561-97AC-4596-ABF2-D444DCCC17DE}" id="{C0BA3B37-2C45-49D0-9D97-4638F86672A9}">
    <text>Remove specific year and have a space to fill in the reporting year</text>
  </threadedComment>
</ThreadedComments>
</file>

<file path=xl/threadedComments/threadedComment2.xml><?xml version="1.0" encoding="utf-8"?>
<ThreadedComments xmlns="http://schemas.microsoft.com/office/spreadsheetml/2018/threadedcomments" xmlns:x="http://schemas.openxmlformats.org/spreadsheetml/2006/main">
  <threadedComment ref="A10" dT="2024-12-13T22:20:36.76" personId="{034F3561-97AC-4596-ABF2-D444DCCC17DE}" id="{DC15EE85-18CE-4198-8342-045F2D6D5D3E}">
    <text>There can also be landfill inspection?  Include this or other requirements</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4-12-13T23:11:18.02" personId="{034F3561-97AC-4596-ABF2-D444DCCC17DE}" id="{5DDC393F-FD45-4578-BB8B-121961A7F493}">
    <text>Replace this statement with the one in italics below.  Really doesn’t say much and adds to eye fatigue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zoomScale="70" zoomScaleNormal="70" workbookViewId="0">
      <selection activeCell="C7" sqref="C7:H7"/>
    </sheetView>
  </sheetViews>
  <sheetFormatPr defaultRowHeight="12.75"/>
  <cols>
    <col min="1" max="1" width="4.42578125" customWidth="1"/>
    <col min="2" max="2" width="6.140625" customWidth="1"/>
    <col min="3" max="3" width="29.5703125" customWidth="1"/>
    <col min="4" max="4" width="8.85546875" customWidth="1"/>
    <col min="5" max="5" width="9.85546875" customWidth="1"/>
    <col min="6" max="6" width="6.140625" customWidth="1"/>
    <col min="7" max="7" width="10.85546875" customWidth="1"/>
    <col min="8" max="8" width="20.5703125" customWidth="1"/>
    <col min="9" max="9" width="13.140625" customWidth="1"/>
  </cols>
  <sheetData>
    <row r="1" spans="1:11" ht="21" customHeight="1">
      <c r="A1" s="222" t="s">
        <v>191</v>
      </c>
      <c r="B1" s="217"/>
      <c r="C1" s="217"/>
      <c r="D1" s="217"/>
      <c r="E1" s="217"/>
      <c r="F1" s="217"/>
      <c r="G1" s="217"/>
      <c r="H1" s="217"/>
    </row>
    <row r="2" spans="1:11" ht="15.75">
      <c r="A2" s="223" t="s">
        <v>185</v>
      </c>
      <c r="B2" s="224"/>
      <c r="C2" s="224"/>
      <c r="D2" s="224"/>
      <c r="E2" s="224"/>
      <c r="F2" s="39"/>
      <c r="G2" s="204" t="s">
        <v>187</v>
      </c>
      <c r="H2" s="89"/>
    </row>
    <row r="3" spans="1:11">
      <c r="A3" s="226" t="s">
        <v>186</v>
      </c>
      <c r="B3" s="226"/>
      <c r="C3" s="226"/>
    </row>
    <row r="4" spans="1:11" ht="15.75">
      <c r="A4" s="223" t="s">
        <v>188</v>
      </c>
      <c r="B4" s="224"/>
      <c r="C4" s="224"/>
      <c r="D4" s="224"/>
      <c r="E4" s="224"/>
      <c r="F4" s="224"/>
      <c r="G4" s="224"/>
      <c r="H4" s="224"/>
    </row>
    <row r="5" spans="1:11" ht="15.75" customHeight="1">
      <c r="A5" s="205" t="s">
        <v>189</v>
      </c>
      <c r="B5" s="205"/>
      <c r="C5" s="206"/>
      <c r="D5" s="206"/>
      <c r="E5" s="206"/>
      <c r="F5" s="39"/>
      <c r="G5" s="39"/>
      <c r="H5" s="39"/>
    </row>
    <row r="6" spans="1:11" ht="15.75" customHeight="1">
      <c r="C6" s="39"/>
      <c r="D6" s="39"/>
      <c r="E6" s="39"/>
      <c r="F6" s="39"/>
      <c r="G6" s="39"/>
      <c r="H6" s="39"/>
    </row>
    <row r="7" spans="1:11" ht="18.75" customHeight="1" thickBot="1">
      <c r="A7" s="217"/>
      <c r="B7" s="217"/>
      <c r="C7" s="225"/>
      <c r="D7" s="225"/>
      <c r="E7" s="225"/>
      <c r="F7" s="225"/>
      <c r="G7" s="225"/>
      <c r="H7" s="225"/>
    </row>
    <row r="8" spans="1:11" ht="125.25" customHeight="1" thickBot="1">
      <c r="A8" s="233" t="s">
        <v>114</v>
      </c>
      <c r="B8" s="234"/>
      <c r="C8" s="234"/>
      <c r="D8" s="234"/>
      <c r="E8" s="234"/>
      <c r="F8" s="234"/>
      <c r="G8" s="234"/>
      <c r="H8" s="235"/>
      <c r="K8" s="56"/>
    </row>
    <row r="9" spans="1:11" ht="20.25" customHeight="1">
      <c r="A9" s="106"/>
      <c r="B9" s="107"/>
      <c r="C9" s="107"/>
      <c r="D9" s="107"/>
      <c r="E9" s="107"/>
      <c r="F9" s="107"/>
      <c r="G9" s="107"/>
      <c r="H9" s="107"/>
      <c r="K9" s="56"/>
    </row>
    <row r="10" spans="1:11" ht="24.75" customHeight="1">
      <c r="A10" s="105"/>
      <c r="B10" s="101" t="s">
        <v>101</v>
      </c>
      <c r="C10" s="220" t="s">
        <v>0</v>
      </c>
      <c r="D10" s="221"/>
      <c r="E10" s="221"/>
      <c r="F10" s="221"/>
      <c r="G10" s="220" t="s">
        <v>102</v>
      </c>
      <c r="H10" s="221"/>
    </row>
    <row r="11" spans="1:11" ht="23.25" customHeight="1">
      <c r="A11" s="105">
        <v>1</v>
      </c>
      <c r="B11" s="131" t="s">
        <v>103</v>
      </c>
      <c r="C11" s="228" t="s">
        <v>104</v>
      </c>
      <c r="D11" s="219"/>
      <c r="E11" s="219"/>
      <c r="F11" s="219"/>
      <c r="G11" s="358">
        <f>'Closure Construction Costs'!F25</f>
        <v>0</v>
      </c>
      <c r="H11" s="359"/>
    </row>
    <row r="12" spans="1:11" ht="21" customHeight="1">
      <c r="A12" s="105"/>
      <c r="B12" s="132"/>
      <c r="C12" s="229"/>
      <c r="D12" s="219"/>
      <c r="E12" s="219"/>
      <c r="F12" s="219"/>
      <c r="G12" s="218"/>
      <c r="H12" s="219"/>
    </row>
    <row r="13" spans="1:11" ht="18" customHeight="1">
      <c r="A13" s="105">
        <v>2</v>
      </c>
      <c r="B13" s="131" t="s">
        <v>105</v>
      </c>
      <c r="C13" s="232" t="s">
        <v>106</v>
      </c>
      <c r="D13" s="219"/>
      <c r="E13" s="219"/>
      <c r="F13" s="219"/>
      <c r="G13" s="358">
        <f>'PCC Estimate'!G33</f>
        <v>0</v>
      </c>
      <c r="H13" s="359"/>
    </row>
    <row r="14" spans="1:11" ht="21" customHeight="1">
      <c r="A14" s="105"/>
      <c r="B14" s="132"/>
      <c r="C14" s="229"/>
      <c r="D14" s="219"/>
      <c r="E14" s="219"/>
      <c r="F14" s="219"/>
      <c r="G14" s="218"/>
      <c r="H14" s="219"/>
    </row>
    <row r="15" spans="1:11" ht="15.75">
      <c r="A15" s="105">
        <v>3</v>
      </c>
      <c r="B15" s="131" t="s">
        <v>107</v>
      </c>
      <c r="C15" s="232" t="s">
        <v>108</v>
      </c>
      <c r="D15" s="219"/>
      <c r="E15" s="219"/>
      <c r="F15" s="219"/>
      <c r="G15" s="358">
        <f>'Env. Monitoring'!G19</f>
        <v>0</v>
      </c>
      <c r="H15" s="359"/>
    </row>
    <row r="16" spans="1:11" ht="21" customHeight="1">
      <c r="A16" s="105"/>
      <c r="B16" s="132"/>
      <c r="C16" s="229"/>
      <c r="D16" s="219"/>
      <c r="E16" s="219"/>
      <c r="F16" s="219"/>
      <c r="G16" s="218"/>
      <c r="H16" s="219"/>
      <c r="J16" s="56"/>
    </row>
    <row r="17" spans="1:8" ht="22.5" customHeight="1">
      <c r="A17" s="105">
        <v>4</v>
      </c>
      <c r="B17" s="131" t="s">
        <v>109</v>
      </c>
      <c r="C17" s="232" t="s">
        <v>110</v>
      </c>
      <c r="D17" s="219"/>
      <c r="E17" s="219"/>
      <c r="F17" s="219"/>
      <c r="G17" s="358">
        <f>'Phase I and Phase II'!H29</f>
        <v>0</v>
      </c>
      <c r="H17" s="359"/>
    </row>
    <row r="18" spans="1:8" ht="21" customHeight="1">
      <c r="A18" s="105">
        <v>5</v>
      </c>
      <c r="B18" s="131" t="s">
        <v>111</v>
      </c>
      <c r="C18" s="232" t="s">
        <v>110</v>
      </c>
      <c r="D18" s="219"/>
      <c r="E18" s="219"/>
      <c r="F18" s="219"/>
      <c r="G18" s="358">
        <f>'Phase I and Phase II'!H47</f>
        <v>0</v>
      </c>
      <c r="H18" s="359"/>
    </row>
    <row r="19" spans="1:8" ht="21.75" customHeight="1">
      <c r="A19" s="105"/>
      <c r="B19" s="132"/>
      <c r="C19" s="229"/>
      <c r="D19" s="219"/>
      <c r="E19" s="219"/>
      <c r="F19" s="219"/>
      <c r="G19" s="218"/>
      <c r="H19" s="219"/>
    </row>
    <row r="20" spans="1:8" ht="30.75" customHeight="1">
      <c r="A20" s="105">
        <v>5</v>
      </c>
      <c r="B20" s="131" t="s">
        <v>112</v>
      </c>
      <c r="C20" s="240" t="s">
        <v>113</v>
      </c>
      <c r="D20" s="241"/>
      <c r="E20" s="241"/>
      <c r="F20" s="241"/>
      <c r="G20" s="227"/>
      <c r="H20" s="219"/>
    </row>
    <row r="21" spans="1:8" ht="19.5" customHeight="1">
      <c r="A21" s="104"/>
      <c r="B21" s="103"/>
      <c r="C21" s="230"/>
      <c r="D21" s="219"/>
      <c r="E21" s="219"/>
      <c r="F21" s="219"/>
      <c r="G21" s="218"/>
      <c r="H21" s="219"/>
    </row>
    <row r="22" spans="1:8" ht="23.25" customHeight="1">
      <c r="A22" s="104"/>
      <c r="B22" s="102"/>
      <c r="C22" s="102"/>
      <c r="D22" s="231" t="s">
        <v>115</v>
      </c>
      <c r="E22" s="219"/>
      <c r="F22" s="219"/>
      <c r="G22" s="358">
        <f>H11+H13+H15+H17+H18+H20</f>
        <v>0</v>
      </c>
      <c r="H22" s="359"/>
    </row>
    <row r="23" spans="1:8">
      <c r="A23" s="237" t="s">
        <v>148</v>
      </c>
      <c r="B23" s="237"/>
      <c r="C23" s="237"/>
    </row>
    <row r="24" spans="1:8" ht="9" customHeight="1">
      <c r="B24" s="239"/>
      <c r="C24" s="239"/>
      <c r="D24" s="239"/>
      <c r="E24" s="239"/>
    </row>
    <row r="25" spans="1:8" ht="12.75" customHeight="1">
      <c r="A25" s="238" t="s">
        <v>217</v>
      </c>
      <c r="B25" s="238"/>
      <c r="C25" s="238"/>
      <c r="D25" s="238"/>
      <c r="E25" s="238"/>
      <c r="F25" s="238"/>
      <c r="G25" s="238"/>
      <c r="H25" s="238"/>
    </row>
    <row r="26" spans="1:8">
      <c r="A26" s="238"/>
      <c r="B26" s="238"/>
      <c r="C26" s="238"/>
      <c r="D26" s="238"/>
      <c r="E26" s="238"/>
      <c r="F26" s="238"/>
      <c r="G26" s="238"/>
      <c r="H26" s="238"/>
    </row>
    <row r="27" spans="1:8" ht="14.25" customHeight="1">
      <c r="A27" s="238"/>
      <c r="B27" s="238"/>
      <c r="C27" s="238"/>
      <c r="D27" s="238"/>
      <c r="E27" s="238"/>
      <c r="F27" s="238"/>
      <c r="G27" s="238"/>
      <c r="H27" s="238"/>
    </row>
    <row r="28" spans="1:8" ht="20.25" customHeight="1">
      <c r="A28" s="236" t="s">
        <v>149</v>
      </c>
      <c r="B28" s="236"/>
      <c r="C28" s="236"/>
      <c r="D28" s="236"/>
      <c r="E28" s="236"/>
      <c r="F28" s="236"/>
      <c r="G28" s="236"/>
      <c r="H28" s="141" t="s">
        <v>116</v>
      </c>
    </row>
    <row r="39" ht="12.75" customHeight="1"/>
  </sheetData>
  <mergeCells count="37">
    <mergeCell ref="C10:F10"/>
    <mergeCell ref="A28:G28"/>
    <mergeCell ref="G20:H20"/>
    <mergeCell ref="G21:H21"/>
    <mergeCell ref="G14:H14"/>
    <mergeCell ref="G15:H15"/>
    <mergeCell ref="G16:H16"/>
    <mergeCell ref="G17:H17"/>
    <mergeCell ref="G18:H18"/>
    <mergeCell ref="G22:H22"/>
    <mergeCell ref="A23:C23"/>
    <mergeCell ref="A25:H27"/>
    <mergeCell ref="B24:E24"/>
    <mergeCell ref="C20:F20"/>
    <mergeCell ref="C14:F14"/>
    <mergeCell ref="C21:F21"/>
    <mergeCell ref="D22:F22"/>
    <mergeCell ref="C13:F13"/>
    <mergeCell ref="C15:F15"/>
    <mergeCell ref="C17:F17"/>
    <mergeCell ref="C16:F16"/>
    <mergeCell ref="C19:F19"/>
    <mergeCell ref="C18:F18"/>
    <mergeCell ref="A7:B7"/>
    <mergeCell ref="G19:H19"/>
    <mergeCell ref="G10:H10"/>
    <mergeCell ref="A1:H1"/>
    <mergeCell ref="A2:E2"/>
    <mergeCell ref="A3:C3"/>
    <mergeCell ref="A4:H4"/>
    <mergeCell ref="C7:H7"/>
    <mergeCell ref="G11:H11"/>
    <mergeCell ref="G12:H12"/>
    <mergeCell ref="G13:H13"/>
    <mergeCell ref="C11:F11"/>
    <mergeCell ref="C12:F12"/>
    <mergeCell ref="A8:H8"/>
  </mergeCells>
  <phoneticPr fontId="4" type="noConversion"/>
  <pageMargins left="0.53" right="0.5" top="0.5" bottom="0.4"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0"/>
  <sheetViews>
    <sheetView zoomScale="70" zoomScaleNormal="70" workbookViewId="0">
      <selection activeCell="E46" sqref="E46"/>
    </sheetView>
  </sheetViews>
  <sheetFormatPr defaultColWidth="7.85546875" defaultRowHeight="21" customHeight="1"/>
  <cols>
    <col min="1" max="1" width="7.85546875" customWidth="1"/>
    <col min="2" max="2" width="37.85546875" style="45" customWidth="1"/>
    <col min="3" max="5" width="7.85546875" customWidth="1"/>
    <col min="6" max="6" width="17.5703125" customWidth="1"/>
    <col min="7" max="7" width="9" customWidth="1"/>
    <col min="8" max="8" width="7.85546875" style="78"/>
  </cols>
  <sheetData>
    <row r="1" spans="1:8" ht="21" customHeight="1" thickBot="1">
      <c r="A1" s="255" t="s">
        <v>195</v>
      </c>
      <c r="B1" s="255"/>
      <c r="C1" s="255"/>
      <c r="D1" s="255"/>
      <c r="E1" s="255"/>
      <c r="F1" s="255"/>
      <c r="G1" s="256"/>
      <c r="H1" s="207"/>
    </row>
    <row r="2" spans="1:8" ht="21.75" customHeight="1">
      <c r="A2" s="40"/>
      <c r="B2" s="47"/>
      <c r="C2" s="41"/>
      <c r="D2" s="41"/>
      <c r="E2" s="41"/>
      <c r="F2" s="204" t="s">
        <v>187</v>
      </c>
      <c r="G2" s="89"/>
      <c r="H2" s="213"/>
    </row>
    <row r="3" spans="1:8" ht="17.25" customHeight="1">
      <c r="A3" s="214" t="s">
        <v>39</v>
      </c>
      <c r="B3" s="215"/>
      <c r="C3" s="215"/>
      <c r="D3" s="215"/>
      <c r="E3" s="215"/>
      <c r="F3" s="215"/>
      <c r="G3" s="215"/>
    </row>
    <row r="4" spans="1:8" ht="10.5" customHeight="1"/>
    <row r="5" spans="1:8" ht="31.5" customHeight="1">
      <c r="B5" s="79" t="s">
        <v>40</v>
      </c>
      <c r="C5" s="17" t="s">
        <v>166</v>
      </c>
    </row>
    <row r="6" spans="1:8" ht="31.5" customHeight="1">
      <c r="A6" s="242" t="s">
        <v>55</v>
      </c>
      <c r="B6" s="242"/>
      <c r="C6" s="242"/>
      <c r="D6" s="242"/>
      <c r="E6" s="242"/>
      <c r="F6" s="242"/>
      <c r="G6" s="242"/>
      <c r="H6" s="242"/>
    </row>
    <row r="7" spans="1:8" ht="7.5" customHeight="1">
      <c r="A7" s="242"/>
      <c r="B7" s="242"/>
      <c r="C7" s="242"/>
      <c r="D7" s="242"/>
      <c r="E7" s="242"/>
      <c r="F7" s="242"/>
      <c r="G7" s="242"/>
      <c r="H7" s="242"/>
    </row>
    <row r="8" spans="1:8" ht="20.25" customHeight="1">
      <c r="A8" s="147"/>
      <c r="B8" s="147"/>
      <c r="C8" s="147"/>
      <c r="D8" s="147"/>
      <c r="E8" s="147"/>
      <c r="F8" s="147"/>
      <c r="G8" s="147"/>
      <c r="H8" s="208" t="s">
        <v>177</v>
      </c>
    </row>
    <row r="9" spans="1:8" ht="21" customHeight="1">
      <c r="A9" s="146"/>
      <c r="E9" s="38"/>
      <c r="F9" s="38"/>
      <c r="G9" s="38"/>
      <c r="H9" s="150" t="s">
        <v>176</v>
      </c>
    </row>
    <row r="10" spans="1:8" ht="35.25" customHeight="1">
      <c r="A10" s="209" t="b">
        <v>0</v>
      </c>
      <c r="B10" s="80" t="s">
        <v>190</v>
      </c>
      <c r="C10" s="247" t="s">
        <v>48</v>
      </c>
      <c r="D10" s="257"/>
      <c r="E10" s="257"/>
      <c r="F10" s="257"/>
      <c r="G10" s="257"/>
      <c r="H10" s="209" t="b">
        <v>0</v>
      </c>
    </row>
    <row r="11" spans="1:8" ht="29.25" customHeight="1">
      <c r="A11" s="38"/>
      <c r="B11" s="46" t="s">
        <v>41</v>
      </c>
      <c r="C11" s="243" t="s">
        <v>178</v>
      </c>
      <c r="D11" s="252"/>
      <c r="E11" s="252"/>
      <c r="F11" s="252"/>
      <c r="G11" s="252"/>
      <c r="H11" s="212" t="b">
        <v>0</v>
      </c>
    </row>
    <row r="12" spans="1:8" ht="33.75" customHeight="1">
      <c r="A12" s="38"/>
      <c r="B12" s="46"/>
      <c r="C12" s="243" t="s">
        <v>150</v>
      </c>
      <c r="D12" s="252"/>
      <c r="E12" s="252"/>
      <c r="F12" s="252"/>
      <c r="G12" s="252"/>
      <c r="H12" s="212" t="b">
        <v>0</v>
      </c>
    </row>
    <row r="13" spans="1:8" ht="47.25" customHeight="1">
      <c r="A13" s="38"/>
      <c r="B13" s="46"/>
      <c r="C13" s="258" t="s">
        <v>196</v>
      </c>
      <c r="D13" s="258"/>
      <c r="E13" s="258"/>
      <c r="F13" s="258"/>
      <c r="G13" s="258"/>
      <c r="H13" s="211" t="b">
        <v>0</v>
      </c>
    </row>
    <row r="14" spans="1:8" ht="51" customHeight="1">
      <c r="A14" s="210" t="b">
        <v>0</v>
      </c>
      <c r="B14" s="143" t="s">
        <v>42</v>
      </c>
      <c r="C14" s="253" t="s">
        <v>152</v>
      </c>
      <c r="D14" s="254"/>
      <c r="E14" s="254"/>
      <c r="F14" s="254"/>
      <c r="G14" s="254"/>
      <c r="H14" s="210" t="b">
        <v>0</v>
      </c>
    </row>
    <row r="15" spans="1:8" ht="35.25" customHeight="1">
      <c r="A15" s="38"/>
      <c r="B15" s="46"/>
      <c r="C15" s="243" t="s">
        <v>150</v>
      </c>
      <c r="D15" s="244"/>
      <c r="E15" s="244"/>
      <c r="F15" s="244"/>
      <c r="G15" s="244"/>
      <c r="H15" s="212" t="b">
        <v>0</v>
      </c>
    </row>
    <row r="16" spans="1:8" ht="65.25" customHeight="1">
      <c r="A16" s="144"/>
      <c r="B16" s="145"/>
      <c r="C16" s="258" t="s">
        <v>151</v>
      </c>
      <c r="D16" s="259"/>
      <c r="E16" s="259"/>
      <c r="F16" s="259"/>
      <c r="G16" s="259"/>
      <c r="H16" s="211" t="b">
        <v>0</v>
      </c>
    </row>
    <row r="17" spans="1:8" ht="28.5" customHeight="1">
      <c r="A17" s="210" t="b">
        <v>0</v>
      </c>
      <c r="B17" s="46" t="s">
        <v>43</v>
      </c>
      <c r="C17" s="243" t="s">
        <v>154</v>
      </c>
      <c r="D17" s="243"/>
      <c r="E17" s="243"/>
      <c r="F17" s="243"/>
      <c r="G17" s="243"/>
      <c r="H17" s="210" t="b">
        <v>0</v>
      </c>
    </row>
    <row r="18" spans="1:8" ht="33" customHeight="1">
      <c r="A18" s="38"/>
      <c r="B18" s="46"/>
      <c r="C18" s="243" t="s">
        <v>153</v>
      </c>
      <c r="D18" s="243"/>
      <c r="E18" s="243"/>
      <c r="F18" s="243"/>
      <c r="G18" s="243"/>
      <c r="H18" s="212" t="b">
        <v>0</v>
      </c>
    </row>
    <row r="19" spans="1:8" ht="52.5" customHeight="1">
      <c r="A19" s="38"/>
      <c r="B19" s="46"/>
      <c r="C19" s="243" t="s">
        <v>155</v>
      </c>
      <c r="D19" s="243"/>
      <c r="E19" s="243"/>
      <c r="F19" s="243"/>
      <c r="G19" s="243"/>
      <c r="H19" s="211" t="b">
        <v>0</v>
      </c>
    </row>
    <row r="20" spans="1:8" ht="35.25" customHeight="1">
      <c r="A20" s="210" t="b">
        <v>0</v>
      </c>
      <c r="B20" s="143" t="s">
        <v>44</v>
      </c>
      <c r="C20" s="253" t="s">
        <v>156</v>
      </c>
      <c r="D20" s="253"/>
      <c r="E20" s="253"/>
      <c r="F20" s="253"/>
      <c r="G20" s="253"/>
      <c r="H20" s="210" t="b">
        <v>0</v>
      </c>
    </row>
    <row r="21" spans="1:8" ht="35.25" customHeight="1">
      <c r="A21" s="38"/>
      <c r="B21" s="46"/>
      <c r="C21" s="243" t="s">
        <v>157</v>
      </c>
      <c r="D21" s="243"/>
      <c r="E21" s="243"/>
      <c r="F21" s="243"/>
      <c r="G21" s="243"/>
      <c r="H21" s="212" t="b">
        <v>0</v>
      </c>
    </row>
    <row r="22" spans="1:8" ht="33.75" customHeight="1">
      <c r="A22" s="38"/>
      <c r="B22" s="46"/>
      <c r="C22" s="243" t="s">
        <v>158</v>
      </c>
      <c r="D22" s="243"/>
      <c r="E22" s="243"/>
      <c r="F22" s="243"/>
      <c r="G22" s="243"/>
      <c r="H22" s="212" t="b">
        <v>0</v>
      </c>
    </row>
    <row r="23" spans="1:8" ht="51.75" customHeight="1">
      <c r="A23" s="144"/>
      <c r="B23" s="145"/>
      <c r="C23" s="258" t="s">
        <v>159</v>
      </c>
      <c r="D23" s="258"/>
      <c r="E23" s="258"/>
      <c r="F23" s="258"/>
      <c r="G23" s="258"/>
      <c r="H23" s="211" t="b">
        <v>0</v>
      </c>
    </row>
    <row r="24" spans="1:8" ht="48.75" customHeight="1">
      <c r="A24" s="210" t="b">
        <v>0</v>
      </c>
      <c r="B24" s="46" t="s">
        <v>45</v>
      </c>
      <c r="C24" s="243" t="s">
        <v>160</v>
      </c>
      <c r="D24" s="252"/>
      <c r="E24" s="252"/>
      <c r="F24" s="252"/>
      <c r="G24" s="252"/>
      <c r="H24" s="210" t="b">
        <v>0</v>
      </c>
    </row>
    <row r="25" spans="1:8" ht="52.5" customHeight="1">
      <c r="A25" s="38"/>
      <c r="B25" s="46"/>
      <c r="C25" s="243" t="s">
        <v>163</v>
      </c>
      <c r="D25" s="252"/>
      <c r="E25" s="252"/>
      <c r="F25" s="252"/>
      <c r="G25" s="252"/>
      <c r="H25" s="212" t="b">
        <v>0</v>
      </c>
    </row>
    <row r="26" spans="1:8" ht="96" customHeight="1">
      <c r="A26" s="38"/>
      <c r="B26" s="46"/>
      <c r="C26" s="243" t="s">
        <v>172</v>
      </c>
      <c r="D26" s="252"/>
      <c r="E26" s="252"/>
      <c r="F26" s="252"/>
      <c r="G26" s="252"/>
      <c r="H26" s="212" t="b">
        <v>0</v>
      </c>
    </row>
    <row r="27" spans="1:8" ht="66" customHeight="1">
      <c r="A27" s="38"/>
      <c r="B27" s="46"/>
      <c r="C27" s="243" t="s">
        <v>162</v>
      </c>
      <c r="D27" s="243"/>
      <c r="E27" s="243"/>
      <c r="F27" s="243"/>
      <c r="G27" s="243"/>
      <c r="H27" s="212" t="b">
        <v>0</v>
      </c>
    </row>
    <row r="28" spans="1:8" ht="192" customHeight="1">
      <c r="A28" s="38"/>
      <c r="B28" s="46"/>
      <c r="C28" s="243" t="s">
        <v>179</v>
      </c>
      <c r="D28" s="252"/>
      <c r="E28" s="252"/>
      <c r="F28" s="252"/>
      <c r="G28" s="252"/>
      <c r="H28" s="211" t="b">
        <v>0</v>
      </c>
    </row>
    <row r="29" spans="1:8" ht="48.75" customHeight="1">
      <c r="A29" s="210" t="b">
        <v>0</v>
      </c>
      <c r="B29" s="143" t="s">
        <v>46</v>
      </c>
      <c r="C29" s="253" t="s">
        <v>180</v>
      </c>
      <c r="D29" s="253"/>
      <c r="E29" s="253"/>
      <c r="F29" s="253"/>
      <c r="G29" s="253"/>
      <c r="H29" s="210" t="b">
        <v>0</v>
      </c>
    </row>
    <row r="30" spans="1:8" ht="36.75" customHeight="1">
      <c r="A30" s="38"/>
      <c r="B30" s="46"/>
      <c r="C30" s="243" t="s">
        <v>164</v>
      </c>
      <c r="D30" s="243"/>
      <c r="E30" s="243"/>
      <c r="F30" s="243"/>
      <c r="G30" s="243"/>
      <c r="H30" s="212" t="b">
        <v>0</v>
      </c>
    </row>
    <row r="31" spans="1:8" ht="51.75" customHeight="1">
      <c r="A31" s="144"/>
      <c r="B31" s="145"/>
      <c r="C31" s="258" t="s">
        <v>165</v>
      </c>
      <c r="D31" s="258"/>
      <c r="E31" s="258"/>
      <c r="F31" s="258"/>
      <c r="G31" s="258"/>
      <c r="H31" s="211" t="b">
        <v>0</v>
      </c>
    </row>
    <row r="32" spans="1:8" ht="51.75" customHeight="1">
      <c r="A32" s="210" t="b">
        <v>0</v>
      </c>
      <c r="B32" s="143" t="s">
        <v>181</v>
      </c>
      <c r="C32" s="253" t="s">
        <v>167</v>
      </c>
      <c r="D32" s="253"/>
      <c r="E32" s="253"/>
      <c r="F32" s="253"/>
      <c r="G32" s="253"/>
      <c r="H32" s="210" t="b">
        <v>0</v>
      </c>
    </row>
    <row r="33" spans="1:8" ht="49.5" customHeight="1">
      <c r="A33" s="38"/>
      <c r="B33" s="46"/>
      <c r="C33" s="250" t="s">
        <v>160</v>
      </c>
      <c r="D33" s="251"/>
      <c r="E33" s="251"/>
      <c r="F33" s="251"/>
      <c r="G33" s="251"/>
      <c r="H33" s="212" t="b">
        <v>0</v>
      </c>
    </row>
    <row r="34" spans="1:8" ht="48" customHeight="1">
      <c r="A34" s="38"/>
      <c r="B34" s="46"/>
      <c r="C34" s="243" t="s">
        <v>163</v>
      </c>
      <c r="D34" s="252"/>
      <c r="E34" s="252"/>
      <c r="F34" s="252"/>
      <c r="G34" s="252"/>
      <c r="H34" s="212" t="b">
        <v>0</v>
      </c>
    </row>
    <row r="35" spans="1:8" ht="79.5" customHeight="1">
      <c r="A35" s="38"/>
      <c r="B35" s="46"/>
      <c r="C35" s="250" t="s">
        <v>161</v>
      </c>
      <c r="D35" s="251"/>
      <c r="E35" s="251"/>
      <c r="F35" s="251"/>
      <c r="G35" s="251"/>
      <c r="H35" s="212" t="b">
        <v>0</v>
      </c>
    </row>
    <row r="36" spans="1:8" ht="67.5" customHeight="1">
      <c r="A36" s="38"/>
      <c r="B36" s="46"/>
      <c r="C36" s="250" t="s">
        <v>162</v>
      </c>
      <c r="D36" s="250"/>
      <c r="E36" s="250"/>
      <c r="F36" s="250"/>
      <c r="G36" s="250"/>
      <c r="H36" s="212" t="b">
        <v>0</v>
      </c>
    </row>
    <row r="37" spans="1:8" ht="160.5" customHeight="1">
      <c r="A37" s="144"/>
      <c r="B37" s="145"/>
      <c r="C37" s="243" t="s">
        <v>179</v>
      </c>
      <c r="D37" s="252"/>
      <c r="E37" s="252"/>
      <c r="F37" s="252"/>
      <c r="G37" s="252"/>
      <c r="H37" s="211" t="b">
        <v>0</v>
      </c>
    </row>
    <row r="38" spans="1:8" ht="54" customHeight="1">
      <c r="A38" s="210" t="b">
        <v>0</v>
      </c>
      <c r="B38" s="143" t="s">
        <v>168</v>
      </c>
      <c r="C38" s="245" t="s">
        <v>160</v>
      </c>
      <c r="D38" s="246"/>
      <c r="E38" s="246"/>
      <c r="F38" s="246"/>
      <c r="G38" s="246"/>
      <c r="H38" s="210" t="b">
        <v>0</v>
      </c>
    </row>
    <row r="39" spans="1:8" ht="67.5" customHeight="1">
      <c r="A39" s="38"/>
      <c r="B39" s="46"/>
      <c r="C39" s="250" t="s">
        <v>169</v>
      </c>
      <c r="D39" s="251"/>
      <c r="E39" s="251"/>
      <c r="F39" s="251"/>
      <c r="G39" s="251"/>
      <c r="H39" s="212" t="b">
        <v>0</v>
      </c>
    </row>
    <row r="40" spans="1:8" ht="114" customHeight="1">
      <c r="A40" s="38"/>
      <c r="B40" s="46"/>
      <c r="C40" s="250" t="s">
        <v>170</v>
      </c>
      <c r="D40" s="250"/>
      <c r="E40" s="250"/>
      <c r="F40" s="250"/>
      <c r="G40" s="250"/>
      <c r="H40" s="212" t="b">
        <v>0</v>
      </c>
    </row>
    <row r="41" spans="1:8" ht="211.5" customHeight="1">
      <c r="A41" s="38"/>
      <c r="B41" s="46"/>
      <c r="C41" s="250" t="s">
        <v>171</v>
      </c>
      <c r="D41" s="251"/>
      <c r="E41" s="251"/>
      <c r="F41" s="251"/>
      <c r="G41" s="251"/>
      <c r="H41" s="211" t="b">
        <v>0</v>
      </c>
    </row>
    <row r="42" spans="1:8" ht="87" customHeight="1">
      <c r="A42" s="210" t="b">
        <v>0</v>
      </c>
      <c r="B42" s="80" t="s">
        <v>47</v>
      </c>
      <c r="C42" s="247" t="s">
        <v>54</v>
      </c>
      <c r="D42" s="247"/>
      <c r="E42" s="247"/>
      <c r="F42" s="247"/>
      <c r="G42" s="247"/>
      <c r="H42" s="209" t="b">
        <v>0</v>
      </c>
    </row>
    <row r="43" spans="1:8" ht="21" customHeight="1">
      <c r="A43" s="248" t="s">
        <v>95</v>
      </c>
      <c r="B43" s="249"/>
      <c r="C43" s="249"/>
      <c r="D43" s="249"/>
      <c r="E43" s="249"/>
      <c r="F43" s="249"/>
      <c r="G43" s="249"/>
    </row>
    <row r="44" spans="1:8" ht="33" customHeight="1">
      <c r="A44" s="249"/>
      <c r="B44" s="249"/>
      <c r="C44" s="249"/>
      <c r="D44" s="249"/>
      <c r="E44" s="249"/>
      <c r="F44" s="249"/>
      <c r="G44" s="249"/>
    </row>
    <row r="45" spans="1:8" ht="21" customHeight="1">
      <c r="H45" s="141" t="s">
        <v>140</v>
      </c>
    </row>
    <row r="47" spans="1:8" ht="27.75" customHeight="1"/>
    <row r="50" spans="7:7" ht="21" customHeight="1">
      <c r="G50" s="141"/>
    </row>
  </sheetData>
  <mergeCells count="36">
    <mergeCell ref="C32:G32"/>
    <mergeCell ref="C30:G30"/>
    <mergeCell ref="C31:G31"/>
    <mergeCell ref="C33:G33"/>
    <mergeCell ref="C34:G34"/>
    <mergeCell ref="C14:G14"/>
    <mergeCell ref="C17:G17"/>
    <mergeCell ref="C20:G20"/>
    <mergeCell ref="C24:G24"/>
    <mergeCell ref="A1:G1"/>
    <mergeCell ref="C10:G10"/>
    <mergeCell ref="C11:G11"/>
    <mergeCell ref="C12:G12"/>
    <mergeCell ref="C13:G13"/>
    <mergeCell ref="C16:G16"/>
    <mergeCell ref="C18:G18"/>
    <mergeCell ref="C19:G19"/>
    <mergeCell ref="C21:G21"/>
    <mergeCell ref="C22:G22"/>
    <mergeCell ref="C23:G23"/>
    <mergeCell ref="A6:H7"/>
    <mergeCell ref="C15:G15"/>
    <mergeCell ref="C38:G38"/>
    <mergeCell ref="C42:G42"/>
    <mergeCell ref="A43:G44"/>
    <mergeCell ref="C39:G39"/>
    <mergeCell ref="C40:G40"/>
    <mergeCell ref="C41:G41"/>
    <mergeCell ref="C25:G25"/>
    <mergeCell ref="C26:G26"/>
    <mergeCell ref="C27:G27"/>
    <mergeCell ref="C28:G28"/>
    <mergeCell ref="C29:G29"/>
    <mergeCell ref="C35:G35"/>
    <mergeCell ref="C36:G36"/>
    <mergeCell ref="C37:G37"/>
  </mergeCells>
  <phoneticPr fontId="4" type="noConversion"/>
  <pageMargins left="0.25" right="0.25" top="0.5" bottom="0.5" header="0.5" footer="0.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2"/>
  <sheetViews>
    <sheetView zoomScale="178" zoomScaleNormal="178" workbookViewId="0">
      <selection activeCell="E44" sqref="E44"/>
    </sheetView>
  </sheetViews>
  <sheetFormatPr defaultRowHeight="12.75"/>
  <cols>
    <col min="1" max="1" width="5.42578125" customWidth="1"/>
    <col min="2" max="2" width="34.5703125" customWidth="1"/>
    <col min="3" max="3" width="11.5703125" customWidth="1"/>
    <col min="4" max="4" width="12.42578125" customWidth="1"/>
    <col min="5" max="5" width="13.42578125" style="161" customWidth="1"/>
    <col min="6" max="6" width="19.42578125" style="161" customWidth="1"/>
    <col min="7" max="7" width="10" customWidth="1"/>
    <col min="8" max="8" width="33" customWidth="1"/>
    <col min="9" max="9" width="11" bestFit="1" customWidth="1"/>
    <col min="10" max="10" width="8.85546875" customWidth="1"/>
    <col min="11" max="11" width="13.140625" customWidth="1"/>
    <col min="12" max="12" width="12.42578125" bestFit="1" customWidth="1"/>
    <col min="13" max="13" width="12.42578125" customWidth="1"/>
  </cols>
  <sheetData>
    <row r="1" spans="1:6" ht="15.75">
      <c r="A1" s="263" t="s">
        <v>203</v>
      </c>
      <c r="B1" s="263"/>
      <c r="C1" s="263"/>
      <c r="D1" s="263"/>
      <c r="E1" s="263"/>
      <c r="F1" s="263"/>
    </row>
    <row r="2" spans="1:6" ht="24" customHeight="1" thickBot="1">
      <c r="A2" s="318" t="s">
        <v>205</v>
      </c>
      <c r="B2" s="319"/>
      <c r="C2" s="319"/>
      <c r="D2" s="319"/>
      <c r="E2" s="319"/>
      <c r="F2" s="319"/>
    </row>
    <row r="3" spans="1:6" ht="13.5" customHeight="1" thickBot="1">
      <c r="A3" s="81"/>
      <c r="B3" s="81"/>
      <c r="C3" s="81"/>
      <c r="D3" s="81"/>
      <c r="E3" s="314" t="s">
        <v>204</v>
      </c>
      <c r="F3" s="316"/>
    </row>
    <row r="4" spans="1:6" ht="13.5" customHeight="1" thickBot="1">
      <c r="A4" s="81"/>
      <c r="B4" s="81"/>
      <c r="C4" s="81"/>
      <c r="D4" s="81"/>
      <c r="E4" s="314"/>
      <c r="F4" s="317"/>
    </row>
    <row r="5" spans="1:6" ht="31.5" customHeight="1">
      <c r="A5" s="114" t="s">
        <v>103</v>
      </c>
      <c r="B5" s="60" t="s">
        <v>0</v>
      </c>
      <c r="C5" s="53" t="s">
        <v>192</v>
      </c>
      <c r="D5" s="54" t="s">
        <v>182</v>
      </c>
      <c r="E5" s="175" t="s">
        <v>1</v>
      </c>
      <c r="F5" s="315" t="s">
        <v>117</v>
      </c>
    </row>
    <row r="6" spans="1:6" ht="21" customHeight="1">
      <c r="A6" s="115"/>
      <c r="B6" s="260" t="s">
        <v>118</v>
      </c>
      <c r="C6" s="264"/>
      <c r="D6" s="264"/>
      <c r="E6" s="264"/>
      <c r="F6" s="265"/>
    </row>
    <row r="7" spans="1:6" ht="15">
      <c r="A7" s="115" t="s">
        <v>119</v>
      </c>
      <c r="B7" s="118" t="s">
        <v>120</v>
      </c>
      <c r="C7" s="8"/>
      <c r="D7" s="7"/>
      <c r="E7" s="176"/>
      <c r="F7" s="157">
        <f>C7*E7</f>
        <v>0</v>
      </c>
    </row>
    <row r="8" spans="1:6" ht="19.5" customHeight="1">
      <c r="A8" s="115" t="s">
        <v>121</v>
      </c>
      <c r="B8" s="119" t="s">
        <v>122</v>
      </c>
      <c r="C8" s="2"/>
      <c r="D8" s="1"/>
      <c r="E8" s="177"/>
      <c r="F8" s="157">
        <f t="shared" ref="F8:F9" si="0">C8*E8</f>
        <v>0</v>
      </c>
    </row>
    <row r="9" spans="1:6" ht="21" customHeight="1">
      <c r="A9" s="115" t="s">
        <v>123</v>
      </c>
      <c r="B9" s="118" t="s">
        <v>124</v>
      </c>
      <c r="C9" s="8"/>
      <c r="D9" s="7"/>
      <c r="E9" s="176"/>
      <c r="F9" s="157">
        <f t="shared" si="0"/>
        <v>0</v>
      </c>
    </row>
    <row r="10" spans="1:6" ht="21" customHeight="1" thickBot="1">
      <c r="A10" s="116"/>
      <c r="B10" s="120"/>
      <c r="C10" s="108"/>
      <c r="D10" s="109"/>
      <c r="E10" s="178" t="s">
        <v>138</v>
      </c>
      <c r="F10" s="152">
        <f>SUM(F7:F9)</f>
        <v>0</v>
      </c>
    </row>
    <row r="11" spans="1:6" ht="16.5" customHeight="1" thickBot="1">
      <c r="A11" s="49"/>
      <c r="B11" s="121"/>
      <c r="E11" s="179"/>
    </row>
    <row r="12" spans="1:6" ht="34.5" customHeight="1">
      <c r="A12" s="114" t="s">
        <v>103</v>
      </c>
      <c r="B12" s="122" t="s">
        <v>0</v>
      </c>
      <c r="C12" s="53" t="s">
        <v>192</v>
      </c>
      <c r="D12" s="54" t="s">
        <v>2</v>
      </c>
      <c r="E12" s="175" t="s">
        <v>1</v>
      </c>
      <c r="F12" s="167" t="s">
        <v>117</v>
      </c>
    </row>
    <row r="13" spans="1:6" ht="23.25" customHeight="1">
      <c r="A13" s="99"/>
      <c r="B13" s="260" t="s">
        <v>125</v>
      </c>
      <c r="C13" s="261"/>
      <c r="D13" s="261"/>
      <c r="E13" s="261"/>
      <c r="F13" s="262"/>
    </row>
    <row r="14" spans="1:6" ht="30">
      <c r="A14" s="99" t="s">
        <v>126</v>
      </c>
      <c r="B14" s="118" t="s">
        <v>139</v>
      </c>
      <c r="C14" s="110"/>
      <c r="D14" s="100"/>
      <c r="E14" s="180"/>
      <c r="F14" s="157">
        <f>C14*E14</f>
        <v>0</v>
      </c>
    </row>
    <row r="15" spans="1:6" ht="20.25" customHeight="1" thickBot="1">
      <c r="A15" s="116"/>
      <c r="B15" s="120"/>
      <c r="C15" s="111"/>
      <c r="D15" s="108"/>
      <c r="E15" s="181" t="s">
        <v>138</v>
      </c>
      <c r="F15" s="151">
        <f>F14</f>
        <v>0</v>
      </c>
    </row>
    <row r="16" spans="1:6" ht="15.75" thickBot="1">
      <c r="A16" s="49"/>
      <c r="B16" s="123"/>
      <c r="E16" s="179"/>
    </row>
    <row r="17" spans="1:6" ht="29.25" customHeight="1">
      <c r="A17" s="114" t="s">
        <v>103</v>
      </c>
      <c r="B17" s="122" t="s">
        <v>0</v>
      </c>
      <c r="C17" s="53" t="s">
        <v>192</v>
      </c>
      <c r="D17" s="54" t="s">
        <v>2</v>
      </c>
      <c r="E17" s="175" t="s">
        <v>1</v>
      </c>
      <c r="F17" s="167" t="s">
        <v>117</v>
      </c>
    </row>
    <row r="18" spans="1:6" ht="18.75" customHeight="1">
      <c r="A18" s="117"/>
      <c r="B18" s="260" t="s">
        <v>127</v>
      </c>
      <c r="C18" s="261"/>
      <c r="D18" s="261"/>
      <c r="E18" s="261"/>
      <c r="F18" s="262"/>
    </row>
    <row r="19" spans="1:6" ht="30.75" customHeight="1">
      <c r="A19" s="117" t="s">
        <v>128</v>
      </c>
      <c r="B19" s="118" t="s">
        <v>129</v>
      </c>
      <c r="C19" s="8"/>
      <c r="D19" s="7"/>
      <c r="E19" s="176"/>
      <c r="F19" s="157"/>
    </row>
    <row r="20" spans="1:6" ht="30">
      <c r="A20" s="117" t="s">
        <v>130</v>
      </c>
      <c r="B20" s="118" t="s">
        <v>131</v>
      </c>
      <c r="C20" s="8"/>
      <c r="D20" s="7"/>
      <c r="E20" s="176"/>
      <c r="F20" s="157"/>
    </row>
    <row r="21" spans="1:6" ht="19.5" customHeight="1" thickBot="1">
      <c r="A21" s="112"/>
      <c r="B21" s="3"/>
      <c r="C21" s="3"/>
      <c r="E21" s="182" t="s">
        <v>138</v>
      </c>
      <c r="F21" s="153">
        <f>SUM(B19:F20)</f>
        <v>0</v>
      </c>
    </row>
    <row r="22" spans="1:6" ht="9.75" customHeight="1" thickTop="1" thickBot="1">
      <c r="B22" s="10"/>
      <c r="C22" s="11"/>
      <c r="D22" s="11"/>
      <c r="E22" s="183"/>
      <c r="F22" s="154"/>
    </row>
    <row r="23" spans="1:6" ht="23.25" customHeight="1" thickTop="1">
      <c r="B23" s="10"/>
      <c r="C23" s="11"/>
      <c r="D23" s="11"/>
      <c r="E23" s="184" t="s">
        <v>4</v>
      </c>
      <c r="F23" s="154">
        <f>F21+F15+F10</f>
        <v>0</v>
      </c>
    </row>
    <row r="24" spans="1:6" ht="18" customHeight="1">
      <c r="B24" s="113" t="s">
        <v>132</v>
      </c>
      <c r="F24" s="155">
        <f>F23*0.1</f>
        <v>0</v>
      </c>
    </row>
    <row r="25" spans="1:6" ht="21" customHeight="1" thickBot="1">
      <c r="B25" s="15"/>
      <c r="C25" s="9"/>
      <c r="D25" s="9"/>
      <c r="E25" s="185" t="s">
        <v>5</v>
      </c>
      <c r="F25" s="156">
        <f>SUM(F23:F24)</f>
        <v>0</v>
      </c>
    </row>
    <row r="26" spans="1:6" ht="13.5" thickTop="1"/>
    <row r="27" spans="1:6" ht="15.75">
      <c r="B27" s="17" t="s">
        <v>133</v>
      </c>
    </row>
    <row r="28" spans="1:6">
      <c r="A28" s="203" t="b">
        <v>0</v>
      </c>
      <c r="B28" t="s">
        <v>134</v>
      </c>
    </row>
    <row r="29" spans="1:6">
      <c r="A29" s="203" t="b">
        <v>0</v>
      </c>
      <c r="B29" t="s">
        <v>6</v>
      </c>
    </row>
    <row r="30" spans="1:6">
      <c r="A30" s="203" t="b">
        <v>0</v>
      </c>
      <c r="B30" t="s">
        <v>7</v>
      </c>
    </row>
    <row r="31" spans="1:6">
      <c r="A31" s="203" t="b">
        <v>0</v>
      </c>
      <c r="B31" t="s">
        <v>8</v>
      </c>
    </row>
    <row r="32" spans="1:6" ht="13.5" customHeight="1">
      <c r="A32" s="203" t="b">
        <v>0</v>
      </c>
      <c r="B32" t="s">
        <v>136</v>
      </c>
    </row>
    <row r="33" spans="1:6" ht="10.5" customHeight="1">
      <c r="A33" s="203" t="b">
        <v>0</v>
      </c>
      <c r="B33" t="s">
        <v>137</v>
      </c>
    </row>
    <row r="34" spans="1:6" ht="10.5" customHeight="1"/>
    <row r="35" spans="1:6" ht="15.75">
      <c r="B35" s="17" t="s">
        <v>135</v>
      </c>
    </row>
    <row r="36" spans="1:6" ht="13.5" thickBot="1">
      <c r="A36">
        <v>1</v>
      </c>
      <c r="B36" s="146" t="s">
        <v>197</v>
      </c>
      <c r="D36" s="109"/>
      <c r="E36" s="146" t="s">
        <v>198</v>
      </c>
    </row>
    <row r="37" spans="1:6" ht="13.5" thickBot="1">
      <c r="A37">
        <v>2</v>
      </c>
      <c r="B37" s="146" t="s">
        <v>199</v>
      </c>
      <c r="D37" s="109"/>
      <c r="E37" s="146" t="s">
        <v>198</v>
      </c>
    </row>
    <row r="38" spans="1:6" ht="13.5" thickBot="1">
      <c r="A38">
        <v>3</v>
      </c>
      <c r="B38" s="146" t="s">
        <v>201</v>
      </c>
      <c r="D38" s="109"/>
      <c r="E38" s="146" t="s">
        <v>200</v>
      </c>
    </row>
    <row r="39" spans="1:6" ht="13.5" thickBot="1">
      <c r="A39">
        <v>4</v>
      </c>
      <c r="B39" s="146" t="s">
        <v>202</v>
      </c>
      <c r="D39" s="109"/>
      <c r="E39" s="161" t="s">
        <v>200</v>
      </c>
    </row>
    <row r="40" spans="1:6">
      <c r="F40" s="168" t="s">
        <v>141</v>
      </c>
    </row>
    <row r="48" spans="1:6" ht="25.5" customHeight="1"/>
    <row r="53" ht="25.5" customHeight="1"/>
    <row r="59" ht="30.75" customHeight="1"/>
    <row r="64" ht="30" customHeight="1"/>
    <row r="68" ht="22.5" customHeight="1"/>
    <row r="72" ht="26.25" customHeight="1"/>
  </sheetData>
  <mergeCells count="5">
    <mergeCell ref="B18:F18"/>
    <mergeCell ref="A1:F1"/>
    <mergeCell ref="A2:F2"/>
    <mergeCell ref="B6:F6"/>
    <mergeCell ref="B13:F13"/>
  </mergeCells>
  <phoneticPr fontId="4" type="noConversion"/>
  <pageMargins left="0.5" right="0.25" top="0.5" bottom="0.25"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
  <sheetViews>
    <sheetView zoomScale="70" zoomScaleNormal="70" workbookViewId="0">
      <selection activeCell="I9" sqref="I9"/>
    </sheetView>
  </sheetViews>
  <sheetFormatPr defaultRowHeight="12.75"/>
  <cols>
    <col min="1" max="1" width="6.140625" customWidth="1"/>
    <col min="2" max="2" width="32.42578125" customWidth="1"/>
    <col min="3" max="3" width="13.7109375" customWidth="1"/>
    <col min="4" max="4" width="10.85546875" customWidth="1"/>
    <col min="5" max="5" width="11.85546875" customWidth="1"/>
    <col min="6" max="6" width="11.5703125" style="161" customWidth="1"/>
    <col min="7" max="7" width="13" style="161" customWidth="1"/>
  </cols>
  <sheetData>
    <row r="1" spans="1:7" ht="16.5" thickBot="1">
      <c r="A1" s="266" t="s">
        <v>216</v>
      </c>
      <c r="B1" s="266"/>
      <c r="C1" s="266"/>
      <c r="D1" s="266"/>
      <c r="E1" s="266"/>
      <c r="F1" s="266"/>
      <c r="G1" s="267"/>
    </row>
    <row r="2" spans="1:7" ht="15.75">
      <c r="A2" s="320"/>
      <c r="B2" s="320"/>
      <c r="C2" s="320"/>
      <c r="D2" s="320"/>
      <c r="E2" s="320"/>
      <c r="F2" s="320"/>
      <c r="G2" s="321"/>
    </row>
    <row r="3" spans="1:7" ht="16.5" thickBot="1">
      <c r="A3" s="320"/>
      <c r="B3" s="320"/>
      <c r="C3" s="320"/>
      <c r="D3" s="320"/>
      <c r="E3" s="179" t="s">
        <v>187</v>
      </c>
      <c r="F3" s="346"/>
      <c r="G3" s="347"/>
    </row>
    <row r="4" spans="1:7" ht="16.5" thickBot="1">
      <c r="A4" s="320"/>
      <c r="B4" s="320"/>
      <c r="C4" s="320"/>
      <c r="D4" s="320"/>
      <c r="E4" s="320"/>
      <c r="F4" s="320"/>
      <c r="G4" s="321"/>
    </row>
    <row r="5" spans="1:7" ht="40.5" customHeight="1">
      <c r="A5" s="268" t="s">
        <v>9</v>
      </c>
      <c r="B5" s="60" t="s">
        <v>0</v>
      </c>
      <c r="C5" s="53" t="s">
        <v>192</v>
      </c>
      <c r="D5" s="54" t="s">
        <v>2</v>
      </c>
      <c r="E5" s="53" t="s">
        <v>1</v>
      </c>
      <c r="F5" s="186" t="s">
        <v>21</v>
      </c>
      <c r="G5" s="158" t="s">
        <v>22</v>
      </c>
    </row>
    <row r="6" spans="1:7" ht="29.25" customHeight="1">
      <c r="A6" s="269"/>
      <c r="B6" s="272" t="s">
        <v>11</v>
      </c>
      <c r="C6" s="273"/>
      <c r="D6" s="273"/>
      <c r="E6" s="273"/>
      <c r="F6" s="273"/>
      <c r="G6" s="274"/>
    </row>
    <row r="7" spans="1:7" ht="18" customHeight="1">
      <c r="A7" s="269"/>
      <c r="B7" s="50" t="s">
        <v>73</v>
      </c>
      <c r="C7" s="8"/>
      <c r="D7" s="7"/>
      <c r="E7" s="8"/>
      <c r="F7" s="187">
        <f>C7*E7</f>
        <v>0</v>
      </c>
      <c r="G7" s="159">
        <f>F7*30</f>
        <v>0</v>
      </c>
    </row>
    <row r="8" spans="1:7" ht="16.5" customHeight="1">
      <c r="A8" s="269"/>
      <c r="B8" s="51" t="s">
        <v>74</v>
      </c>
      <c r="C8" s="2"/>
      <c r="D8" s="1"/>
      <c r="E8" s="2"/>
      <c r="F8" s="187">
        <f>C8*E8</f>
        <v>0</v>
      </c>
      <c r="G8" s="159">
        <f>F8*30</f>
        <v>0</v>
      </c>
    </row>
    <row r="9" spans="1:7" ht="17.25" customHeight="1" thickBot="1">
      <c r="A9" s="270"/>
      <c r="B9" s="18"/>
      <c r="C9" s="18"/>
      <c r="D9" s="19"/>
      <c r="E9" s="20" t="s">
        <v>3</v>
      </c>
      <c r="F9" s="188"/>
      <c r="G9" s="160">
        <f>SUM(G7:G8)</f>
        <v>0</v>
      </c>
    </row>
    <row r="10" spans="1:7" ht="13.5" thickBot="1">
      <c r="A10" s="49"/>
    </row>
    <row r="11" spans="1:7" ht="21" customHeight="1">
      <c r="A11" s="268" t="s">
        <v>10</v>
      </c>
      <c r="B11" s="275" t="s">
        <v>12</v>
      </c>
      <c r="C11" s="276"/>
      <c r="D11" s="276"/>
      <c r="E11" s="276"/>
      <c r="F11" s="276"/>
      <c r="G11" s="277"/>
    </row>
    <row r="12" spans="1:7" ht="15">
      <c r="A12" s="269"/>
      <c r="B12" s="52" t="s">
        <v>75</v>
      </c>
      <c r="C12" s="8"/>
      <c r="D12" s="7"/>
      <c r="E12" s="8"/>
      <c r="F12" s="187">
        <f t="shared" ref="F12:F13" si="0">C12*E12</f>
        <v>0</v>
      </c>
      <c r="G12" s="159">
        <f t="shared" ref="G12:G13" si="1">F12*30</f>
        <v>0</v>
      </c>
    </row>
    <row r="13" spans="1:7" ht="15">
      <c r="A13" s="269"/>
      <c r="B13" s="51" t="s">
        <v>76</v>
      </c>
      <c r="C13" s="2"/>
      <c r="D13" s="1"/>
      <c r="E13" s="2"/>
      <c r="F13" s="187">
        <f t="shared" si="0"/>
        <v>0</v>
      </c>
      <c r="G13" s="159">
        <f t="shared" si="1"/>
        <v>0</v>
      </c>
    </row>
    <row r="14" spans="1:7" ht="13.5" thickBot="1">
      <c r="A14" s="271"/>
      <c r="B14" s="21"/>
      <c r="C14" s="21"/>
      <c r="D14" s="22"/>
      <c r="E14" s="23" t="s">
        <v>3</v>
      </c>
      <c r="F14" s="189"/>
      <c r="G14" s="160">
        <f>SUM(G12:G13)</f>
        <v>0</v>
      </c>
    </row>
    <row r="15" spans="1:7" ht="14.25" thickTop="1" thickBot="1">
      <c r="A15" s="49"/>
      <c r="G15" s="163"/>
    </row>
    <row r="16" spans="1:7" ht="21.75" customHeight="1">
      <c r="A16" s="268" t="s">
        <v>13</v>
      </c>
      <c r="B16" s="278" t="s">
        <v>77</v>
      </c>
      <c r="C16" s="276"/>
      <c r="D16" s="276"/>
      <c r="E16" s="276"/>
      <c r="F16" s="276"/>
      <c r="G16" s="277"/>
    </row>
    <row r="17" spans="1:7" ht="15">
      <c r="A17" s="269"/>
      <c r="B17" s="52" t="s">
        <v>78</v>
      </c>
      <c r="C17" s="8"/>
      <c r="D17" s="7"/>
      <c r="E17" s="8"/>
      <c r="F17" s="187">
        <f t="shared" ref="F17:F19" si="2">C17*E17</f>
        <v>0</v>
      </c>
      <c r="G17" s="159">
        <f t="shared" ref="G17:G19" si="3">F17*30</f>
        <v>0</v>
      </c>
    </row>
    <row r="18" spans="1:7" ht="15">
      <c r="A18" s="269"/>
      <c r="B18" s="51" t="s">
        <v>79</v>
      </c>
      <c r="C18" s="2"/>
      <c r="D18" s="1"/>
      <c r="E18" s="2"/>
      <c r="F18" s="187">
        <f t="shared" si="2"/>
        <v>0</v>
      </c>
      <c r="G18" s="159">
        <f t="shared" si="3"/>
        <v>0</v>
      </c>
    </row>
    <row r="19" spans="1:7" ht="15">
      <c r="A19" s="269"/>
      <c r="B19" s="52" t="s">
        <v>80</v>
      </c>
      <c r="C19" s="8"/>
      <c r="D19" s="7"/>
      <c r="E19" s="8"/>
      <c r="F19" s="187">
        <f t="shared" si="2"/>
        <v>0</v>
      </c>
      <c r="G19" s="159">
        <f t="shared" si="3"/>
        <v>0</v>
      </c>
    </row>
    <row r="20" spans="1:7" ht="13.5" thickBot="1">
      <c r="A20" s="271"/>
      <c r="B20" s="21"/>
      <c r="C20" s="21"/>
      <c r="D20" s="22"/>
      <c r="E20" s="23" t="s">
        <v>3</v>
      </c>
      <c r="F20" s="189"/>
      <c r="G20" s="162">
        <f>SUM(G17:G19)</f>
        <v>0</v>
      </c>
    </row>
    <row r="21" spans="1:7" ht="14.25" thickTop="1" thickBot="1">
      <c r="A21" s="49"/>
    </row>
    <row r="22" spans="1:7" ht="24" customHeight="1">
      <c r="A22" s="268" t="s">
        <v>14</v>
      </c>
      <c r="B22" s="278" t="s">
        <v>15</v>
      </c>
      <c r="C22" s="276"/>
      <c r="D22" s="276"/>
      <c r="E22" s="276"/>
      <c r="F22" s="276"/>
      <c r="G22" s="277"/>
    </row>
    <row r="23" spans="1:7" ht="15">
      <c r="A23" s="269"/>
      <c r="B23" s="52" t="s">
        <v>81</v>
      </c>
      <c r="C23" s="8"/>
      <c r="D23" s="7"/>
      <c r="E23" s="8"/>
      <c r="F23" s="187">
        <f t="shared" ref="F23:F24" si="4">C23*E23</f>
        <v>0</v>
      </c>
      <c r="G23" s="159">
        <f t="shared" ref="G23:G24" si="5">F23*30</f>
        <v>0</v>
      </c>
    </row>
    <row r="24" spans="1:7" ht="15">
      <c r="A24" s="269"/>
      <c r="B24" s="51" t="s">
        <v>82</v>
      </c>
      <c r="C24" s="2"/>
      <c r="D24" s="1"/>
      <c r="E24" s="2"/>
      <c r="F24" s="187">
        <f t="shared" si="4"/>
        <v>0</v>
      </c>
      <c r="G24" s="159">
        <f t="shared" si="5"/>
        <v>0</v>
      </c>
    </row>
    <row r="25" spans="1:7" ht="13.5" thickBot="1">
      <c r="A25" s="271"/>
      <c r="B25" s="21"/>
      <c r="C25" s="21"/>
      <c r="D25" s="22"/>
      <c r="E25" s="23" t="s">
        <v>3</v>
      </c>
      <c r="F25" s="189"/>
      <c r="G25" s="160">
        <f>SUM(G23:G24)</f>
        <v>0</v>
      </c>
    </row>
    <row r="26" spans="1:7" ht="14.25" thickTop="1" thickBot="1">
      <c r="A26" s="49"/>
    </row>
    <row r="27" spans="1:7" ht="17.25" customHeight="1">
      <c r="A27" s="268" t="s">
        <v>16</v>
      </c>
      <c r="B27" s="275" t="s">
        <v>17</v>
      </c>
      <c r="C27" s="276"/>
      <c r="D27" s="276"/>
      <c r="E27" s="276"/>
      <c r="F27" s="276"/>
      <c r="G27" s="277"/>
    </row>
    <row r="28" spans="1:7" ht="15.75" customHeight="1">
      <c r="A28" s="269"/>
      <c r="B28" s="52" t="s">
        <v>81</v>
      </c>
      <c r="C28" s="8"/>
      <c r="D28" s="7"/>
      <c r="E28" s="8"/>
      <c r="F28" s="187">
        <f>C28*E28</f>
        <v>0</v>
      </c>
      <c r="G28" s="159">
        <f>F28*30</f>
        <v>0</v>
      </c>
    </row>
    <row r="29" spans="1:7" ht="13.5" thickBot="1">
      <c r="A29" s="271"/>
      <c r="B29" s="21"/>
      <c r="C29" s="21"/>
      <c r="D29" s="22"/>
      <c r="E29" s="23" t="s">
        <v>3</v>
      </c>
      <c r="F29" s="189"/>
      <c r="G29" s="162">
        <f>G28</f>
        <v>0</v>
      </c>
    </row>
    <row r="30" spans="1:7" ht="13.5" customHeight="1" thickTop="1">
      <c r="A30" s="43"/>
      <c r="B30" s="11"/>
      <c r="C30" s="124"/>
      <c r="D30" s="125"/>
      <c r="E30" s="124"/>
      <c r="F30" s="190"/>
      <c r="G30" s="164"/>
    </row>
    <row r="31" spans="1:7" ht="16.5" thickBot="1">
      <c r="A31" s="32"/>
      <c r="B31" s="82"/>
      <c r="C31" s="83"/>
      <c r="D31" s="84" t="s">
        <v>4</v>
      </c>
      <c r="E31" s="85"/>
      <c r="F31" s="191">
        <f>F7+F8+F12+F13+F17+F18+F19+F23+F24+F28</f>
        <v>0</v>
      </c>
      <c r="G31" s="165">
        <f>G9+G14+G20+G25+G29</f>
        <v>0</v>
      </c>
    </row>
    <row r="32" spans="1:7" ht="17.25" thickTop="1" thickBot="1">
      <c r="A32" s="32"/>
      <c r="B32" s="86" t="s">
        <v>56</v>
      </c>
      <c r="E32" s="87"/>
      <c r="F32" s="165">
        <f>F31*0.1</f>
        <v>0</v>
      </c>
      <c r="G32" s="165">
        <f>G31*0.1</f>
        <v>0</v>
      </c>
    </row>
    <row r="33" spans="1:7" ht="14.25" thickTop="1" thickBot="1">
      <c r="B33" s="88"/>
      <c r="C33" s="89"/>
      <c r="D33" s="90" t="s">
        <v>28</v>
      </c>
      <c r="E33" s="91"/>
      <c r="F33" s="160">
        <f>SUM(F31:F32)</f>
        <v>0</v>
      </c>
      <c r="G33" s="160">
        <f>SUM(G31:G32)</f>
        <v>0</v>
      </c>
    </row>
    <row r="35" spans="1:7" ht="15.75">
      <c r="B35" s="279" t="s">
        <v>93</v>
      </c>
      <c r="C35" s="217"/>
      <c r="D35" s="217"/>
      <c r="E35" s="217"/>
      <c r="F35" s="217"/>
      <c r="G35" s="217"/>
    </row>
    <row r="36" spans="1:7" ht="15" customHeight="1">
      <c r="A36" s="203" t="b">
        <v>0</v>
      </c>
      <c r="B36" t="s">
        <v>18</v>
      </c>
    </row>
    <row r="37" spans="1:7" ht="14.25" customHeight="1">
      <c r="A37" s="203" t="b">
        <v>0</v>
      </c>
      <c r="B37" t="s">
        <v>6</v>
      </c>
    </row>
    <row r="38" spans="1:7" ht="15" customHeight="1">
      <c r="A38" s="203" t="b">
        <v>0</v>
      </c>
      <c r="B38" t="s">
        <v>7</v>
      </c>
    </row>
    <row r="39" spans="1:7" ht="15" customHeight="1">
      <c r="A39" s="203" t="b">
        <v>0</v>
      </c>
      <c r="B39" t="s">
        <v>8</v>
      </c>
    </row>
    <row r="40" spans="1:7">
      <c r="G40" s="166" t="s">
        <v>142</v>
      </c>
    </row>
    <row r="41" spans="1:7" ht="12.75" customHeight="1"/>
  </sheetData>
  <mergeCells count="12">
    <mergeCell ref="A22:A25"/>
    <mergeCell ref="A27:A29"/>
    <mergeCell ref="B35:G35"/>
    <mergeCell ref="B22:G22"/>
    <mergeCell ref="B27:G27"/>
    <mergeCell ref="A1:G1"/>
    <mergeCell ref="A5:A9"/>
    <mergeCell ref="A11:A14"/>
    <mergeCell ref="A16:A20"/>
    <mergeCell ref="B6:G6"/>
    <mergeCell ref="B11:G11"/>
    <mergeCell ref="B16:G16"/>
  </mergeCells>
  <phoneticPr fontId="4" type="noConversion"/>
  <pageMargins left="0.5" right="0.5" top="1" bottom="0.75" header="0.5" footer="0.5"/>
  <pageSetup scale="96" fitToHeight="0"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5"/>
  <sheetViews>
    <sheetView zoomScale="80" zoomScaleNormal="80" workbookViewId="0">
      <selection activeCell="G26" sqref="G26"/>
    </sheetView>
  </sheetViews>
  <sheetFormatPr defaultRowHeight="12.75"/>
  <cols>
    <col min="1" max="1" width="8.140625" customWidth="1"/>
    <col min="2" max="2" width="24.5703125" customWidth="1"/>
    <col min="3" max="3" width="10" customWidth="1"/>
    <col min="4" max="4" width="18.140625" customWidth="1"/>
    <col min="6" max="6" width="16" customWidth="1"/>
    <col min="7" max="7" width="22.5703125" style="161" customWidth="1"/>
  </cols>
  <sheetData>
    <row r="1" spans="1:7" ht="20.25" customHeight="1">
      <c r="A1" s="283" t="s">
        <v>206</v>
      </c>
      <c r="B1" s="284"/>
      <c r="C1" s="284"/>
      <c r="D1" s="284"/>
      <c r="E1" s="284"/>
      <c r="F1" s="284"/>
      <c r="G1" s="284"/>
    </row>
    <row r="2" spans="1:7" ht="13.5" thickBot="1">
      <c r="F2" s="322" t="s">
        <v>207</v>
      </c>
      <c r="G2" s="323"/>
    </row>
    <row r="3" spans="1:7" ht="13.5" thickBot="1"/>
    <row r="4" spans="1:7" ht="42.75">
      <c r="A4" s="55"/>
      <c r="B4" s="53" t="s">
        <v>0</v>
      </c>
      <c r="C4" s="53" t="s">
        <v>192</v>
      </c>
      <c r="D4" s="54" t="s">
        <v>209</v>
      </c>
      <c r="E4" s="53" t="s">
        <v>1</v>
      </c>
      <c r="F4" s="59" t="s">
        <v>21</v>
      </c>
      <c r="G4" s="169" t="s">
        <v>22</v>
      </c>
    </row>
    <row r="5" spans="1:7" ht="24" customHeight="1">
      <c r="A5" s="57" t="s">
        <v>19</v>
      </c>
      <c r="B5" s="289" t="s">
        <v>23</v>
      </c>
      <c r="C5" s="261"/>
      <c r="D5" s="261"/>
      <c r="E5" s="261"/>
      <c r="F5" s="261"/>
      <c r="G5" s="262"/>
    </row>
    <row r="6" spans="1:7" ht="21" customHeight="1">
      <c r="A6" s="58" t="s">
        <v>88</v>
      </c>
      <c r="B6" s="126" t="s">
        <v>83</v>
      </c>
      <c r="C6" s="8"/>
      <c r="D6" s="324"/>
      <c r="E6" s="8"/>
      <c r="F6" s="157">
        <f>C6*E6</f>
        <v>0</v>
      </c>
      <c r="G6" s="157">
        <f>F6*30</f>
        <v>0</v>
      </c>
    </row>
    <row r="7" spans="1:7" ht="32.25" customHeight="1" thickBot="1">
      <c r="A7" s="69" t="s">
        <v>88</v>
      </c>
      <c r="B7" s="127" t="s">
        <v>74</v>
      </c>
      <c r="C7" s="64"/>
      <c r="D7" s="65"/>
      <c r="E7" s="64"/>
      <c r="F7" s="157">
        <f>C7*E7</f>
        <v>0</v>
      </c>
      <c r="G7" s="157">
        <f>F7*30</f>
        <v>0</v>
      </c>
    </row>
    <row r="8" spans="1:7" ht="23.25" customHeight="1" thickBot="1">
      <c r="A8" s="63"/>
      <c r="B8" s="45"/>
      <c r="D8" s="5"/>
      <c r="E8" s="285" t="s">
        <v>3</v>
      </c>
      <c r="F8" s="286"/>
      <c r="G8" s="170">
        <f>SUM(G6:G7)</f>
        <v>0</v>
      </c>
    </row>
    <row r="9" spans="1:7" ht="21" customHeight="1" thickBot="1">
      <c r="A9" s="49"/>
      <c r="B9" s="45"/>
    </row>
    <row r="10" spans="1:7" ht="29.25" customHeight="1">
      <c r="A10" s="55" t="s">
        <v>20</v>
      </c>
      <c r="B10" s="290" t="s">
        <v>24</v>
      </c>
      <c r="C10" s="276"/>
      <c r="D10" s="276"/>
      <c r="E10" s="276"/>
      <c r="F10" s="276"/>
      <c r="G10" s="277"/>
    </row>
    <row r="11" spans="1:7" ht="21" customHeight="1">
      <c r="A11" s="58" t="s">
        <v>88</v>
      </c>
      <c r="B11" s="128" t="s">
        <v>84</v>
      </c>
      <c r="C11" s="8"/>
      <c r="D11" s="7"/>
      <c r="E11" s="8"/>
      <c r="F11" s="157">
        <f t="shared" ref="F11:F13" si="0">C11*E11</f>
        <v>0</v>
      </c>
      <c r="G11" s="157">
        <f t="shared" ref="G11:G13" si="1">F11*30</f>
        <v>0</v>
      </c>
    </row>
    <row r="12" spans="1:7" ht="21" customHeight="1">
      <c r="A12" s="58" t="s">
        <v>88</v>
      </c>
      <c r="B12" s="129" t="s">
        <v>85</v>
      </c>
      <c r="C12" s="2"/>
      <c r="D12" s="1"/>
      <c r="E12" s="2"/>
      <c r="F12" s="157">
        <f t="shared" si="0"/>
        <v>0</v>
      </c>
      <c r="G12" s="157">
        <f t="shared" si="1"/>
        <v>0</v>
      </c>
    </row>
    <row r="13" spans="1:7" ht="32.25" customHeight="1" thickBot="1">
      <c r="A13" s="69" t="s">
        <v>88</v>
      </c>
      <c r="B13" s="130" t="s">
        <v>86</v>
      </c>
      <c r="C13" s="18"/>
      <c r="D13" s="66"/>
      <c r="E13" s="24"/>
      <c r="F13" s="157">
        <f t="shared" si="0"/>
        <v>0</v>
      </c>
      <c r="G13" s="157">
        <f t="shared" si="1"/>
        <v>0</v>
      </c>
    </row>
    <row r="14" spans="1:7" ht="21" customHeight="1" thickBot="1">
      <c r="A14" s="61"/>
      <c r="B14" s="62"/>
      <c r="D14" s="5"/>
      <c r="E14" s="287" t="s">
        <v>3</v>
      </c>
      <c r="F14" s="288"/>
      <c r="G14" s="171">
        <f>SUM(G11:G13)</f>
        <v>0</v>
      </c>
    </row>
    <row r="15" spans="1:7" ht="23.25" customHeight="1" thickBot="1">
      <c r="F15" s="67"/>
    </row>
    <row r="16" spans="1:7" ht="12" customHeight="1" thickTop="1">
      <c r="B16" s="10"/>
      <c r="C16" s="11"/>
      <c r="D16" s="11"/>
      <c r="E16" s="11"/>
      <c r="F16" s="3"/>
      <c r="G16" s="154"/>
    </row>
    <row r="17" spans="1:7" ht="15.75" customHeight="1">
      <c r="B17" s="12"/>
      <c r="D17" s="13" t="s">
        <v>4</v>
      </c>
      <c r="E17" s="68"/>
      <c r="F17" s="192">
        <f>F6+F7+F11+F12+F13</f>
        <v>0</v>
      </c>
      <c r="G17" s="172">
        <f>G8+G14</f>
        <v>0</v>
      </c>
    </row>
    <row r="18" spans="1:7" ht="20.25" customHeight="1">
      <c r="A18" s="14"/>
      <c r="B18" s="81" t="s">
        <v>56</v>
      </c>
      <c r="F18" s="193">
        <f>F17*0.1</f>
        <v>0</v>
      </c>
      <c r="G18" s="155">
        <f>G17*0.1</f>
        <v>0</v>
      </c>
    </row>
    <row r="19" spans="1:7" ht="24.75" customHeight="1" thickBot="1">
      <c r="B19" s="15"/>
      <c r="C19" s="9"/>
      <c r="D19" s="16" t="s">
        <v>5</v>
      </c>
      <c r="E19" s="9"/>
      <c r="F19" s="151">
        <f>SUM(F17:F18)</f>
        <v>0</v>
      </c>
      <c r="G19" s="170">
        <f>SUM(G17:G18)</f>
        <v>0</v>
      </c>
    </row>
    <row r="20" spans="1:7" ht="17.25" customHeight="1" thickTop="1"/>
    <row r="21" spans="1:7" ht="30" customHeight="1">
      <c r="A21" s="280" t="s">
        <v>87</v>
      </c>
      <c r="B21" s="281"/>
      <c r="C21" s="281"/>
      <c r="D21" s="281"/>
      <c r="E21" s="281"/>
      <c r="F21" s="281"/>
      <c r="G21" s="281"/>
    </row>
    <row r="22" spans="1:7" ht="20.25" customHeight="1">
      <c r="A22" s="203" t="b">
        <v>0</v>
      </c>
      <c r="B22" t="s">
        <v>25</v>
      </c>
    </row>
    <row r="23" spans="1:7" ht="18.75" customHeight="1">
      <c r="A23" s="203" t="b">
        <v>0</v>
      </c>
      <c r="B23" t="s">
        <v>6</v>
      </c>
    </row>
    <row r="24" spans="1:7" ht="18" customHeight="1">
      <c r="A24" s="203" t="b">
        <v>0</v>
      </c>
      <c r="B24" t="s">
        <v>7</v>
      </c>
    </row>
    <row r="25" spans="1:7" ht="18.75" customHeight="1">
      <c r="A25" s="203" t="b">
        <v>0</v>
      </c>
      <c r="B25" t="s">
        <v>8</v>
      </c>
    </row>
    <row r="26" spans="1:7">
      <c r="G26" s="168" t="s">
        <v>143</v>
      </c>
    </row>
    <row r="30" spans="1:7">
      <c r="A30" s="282"/>
      <c r="B30" s="282"/>
      <c r="C30" s="282"/>
      <c r="D30" s="282"/>
      <c r="E30" s="282"/>
      <c r="F30" s="282"/>
      <c r="G30" s="282"/>
    </row>
    <row r="31" spans="1:7" ht="0.75" customHeight="1">
      <c r="A31" s="282"/>
      <c r="B31" s="282"/>
      <c r="C31" s="282"/>
      <c r="D31" s="282"/>
      <c r="E31" s="282"/>
      <c r="F31" s="282"/>
      <c r="G31" s="282"/>
    </row>
    <row r="32" spans="1:7" ht="12.75" hidden="1" customHeight="1">
      <c r="A32" s="282"/>
      <c r="B32" s="282"/>
      <c r="C32" s="282"/>
      <c r="D32" s="282"/>
      <c r="E32" s="282"/>
      <c r="F32" s="282"/>
      <c r="G32" s="282"/>
    </row>
    <row r="35" spans="4:4">
      <c r="D35" s="45"/>
    </row>
  </sheetData>
  <mergeCells count="7">
    <mergeCell ref="A21:G21"/>
    <mergeCell ref="A30:G32"/>
    <mergeCell ref="A1:G1"/>
    <mergeCell ref="E8:F8"/>
    <mergeCell ref="E14:F14"/>
    <mergeCell ref="B5:G5"/>
    <mergeCell ref="B10:G10"/>
  </mergeCells>
  <phoneticPr fontId="4" type="noConversion"/>
  <pageMargins left="0.5" right="0.3" top="1" bottom="1" header="0.5" footer="0.5"/>
  <pageSetup scale="91" fitToHeight="0" orientation="portrait" horizontalDpi="1200" verticalDpi="12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1"/>
  <sheetViews>
    <sheetView topLeftCell="A20" zoomScale="70" zoomScaleNormal="70" workbookViewId="0">
      <selection activeCell="F38" sqref="F38:H38"/>
    </sheetView>
  </sheetViews>
  <sheetFormatPr defaultColWidth="7.42578125" defaultRowHeight="30.75" customHeight="1"/>
  <cols>
    <col min="1" max="1" width="6.85546875" customWidth="1"/>
    <col min="2" max="2" width="42.5703125" customWidth="1"/>
    <col min="3" max="3" width="9.7109375" bestFit="1" customWidth="1"/>
    <col min="4" max="4" width="15.5703125" customWidth="1"/>
    <col min="5" max="5" width="9.42578125" customWidth="1"/>
    <col min="6" max="6" width="14.5703125" style="161" customWidth="1"/>
    <col min="7" max="7" width="11.140625" style="325" customWidth="1"/>
    <col min="8" max="8" width="11" style="326" customWidth="1"/>
    <col min="14" max="14" width="7.42578125" customWidth="1"/>
  </cols>
  <sheetData>
    <row r="1" spans="1:13" s="140" customFormat="1" ht="20.25" customHeight="1" thickBot="1">
      <c r="A1" s="304" t="s">
        <v>208</v>
      </c>
      <c r="B1" s="305"/>
      <c r="C1" s="305"/>
      <c r="D1" s="305"/>
      <c r="E1" s="305"/>
      <c r="F1" s="305"/>
      <c r="G1" s="305"/>
      <c r="H1" s="305"/>
    </row>
    <row r="2" spans="1:13" ht="14.25" customHeight="1"/>
    <row r="3" spans="1:13" ht="14.25" customHeight="1" thickBot="1">
      <c r="F3" s="179" t="s">
        <v>187</v>
      </c>
      <c r="G3" s="346"/>
      <c r="H3" s="347"/>
    </row>
    <row r="4" spans="1:13" ht="18" customHeight="1" thickBot="1"/>
    <row r="5" spans="1:13" ht="42.75" customHeight="1">
      <c r="A5" s="294" t="s">
        <v>33</v>
      </c>
      <c r="B5" s="60" t="s">
        <v>30</v>
      </c>
      <c r="C5" s="53" t="s">
        <v>193</v>
      </c>
      <c r="D5" s="54" t="s">
        <v>210</v>
      </c>
      <c r="E5" s="53" t="s">
        <v>1</v>
      </c>
      <c r="F5" s="186" t="s">
        <v>21</v>
      </c>
      <c r="G5" s="348" t="s">
        <v>184</v>
      </c>
      <c r="H5" s="327" t="s">
        <v>22</v>
      </c>
    </row>
    <row r="6" spans="1:13" ht="20.25" customHeight="1">
      <c r="A6" s="295"/>
      <c r="B6" s="260" t="s">
        <v>173</v>
      </c>
      <c r="C6" s="299"/>
      <c r="D6" s="299"/>
      <c r="E6" s="299"/>
      <c r="F6" s="299"/>
      <c r="G6" s="299"/>
      <c r="H6" s="300"/>
    </row>
    <row r="7" spans="1:13" ht="30.75" customHeight="1">
      <c r="A7" s="295"/>
      <c r="B7" s="97" t="s">
        <v>58</v>
      </c>
      <c r="C7" s="25"/>
      <c r="D7" s="26"/>
      <c r="E7" s="25"/>
      <c r="F7" s="195">
        <f>C7*E7</f>
        <v>0</v>
      </c>
      <c r="G7" s="328"/>
      <c r="H7" s="329">
        <f>F7*G7</f>
        <v>0</v>
      </c>
    </row>
    <row r="8" spans="1:13" ht="63.75">
      <c r="A8" s="295"/>
      <c r="B8" s="194" t="s">
        <v>183</v>
      </c>
      <c r="C8" s="25"/>
      <c r="D8" s="26"/>
      <c r="E8" s="25"/>
      <c r="F8" s="195">
        <f t="shared" ref="F8:F10" si="0">C8*E8</f>
        <v>0</v>
      </c>
      <c r="G8" s="328"/>
      <c r="H8" s="329">
        <f t="shared" ref="H8:H10" si="1">F8*G8</f>
        <v>0</v>
      </c>
      <c r="M8" s="45"/>
    </row>
    <row r="9" spans="1:13" ht="15" customHeight="1">
      <c r="A9" s="295"/>
      <c r="B9" s="148" t="s">
        <v>72</v>
      </c>
      <c r="C9" s="27"/>
      <c r="D9" s="28"/>
      <c r="E9" s="29"/>
      <c r="F9" s="195">
        <f t="shared" si="0"/>
        <v>0</v>
      </c>
      <c r="G9" s="328"/>
      <c r="H9" s="329">
        <f t="shared" si="1"/>
        <v>0</v>
      </c>
    </row>
    <row r="10" spans="1:13" ht="15" customHeight="1" thickBot="1">
      <c r="A10" s="296"/>
      <c r="B10" s="95" t="s">
        <v>90</v>
      </c>
      <c r="C10" s="70"/>
      <c r="D10" s="71"/>
      <c r="E10" s="70"/>
      <c r="F10" s="195">
        <f t="shared" si="0"/>
        <v>0</v>
      </c>
      <c r="G10" s="328"/>
      <c r="H10" s="329">
        <f t="shared" si="1"/>
        <v>0</v>
      </c>
    </row>
    <row r="11" spans="1:13" ht="19.5" customHeight="1" thickBot="1">
      <c r="B11" s="30"/>
      <c r="C11" s="30"/>
      <c r="D11" s="307" t="s">
        <v>3</v>
      </c>
      <c r="E11" s="308"/>
      <c r="F11" s="199">
        <f>SUM(F7:F10)</f>
        <v>0</v>
      </c>
      <c r="G11" s="330"/>
      <c r="H11" s="199">
        <f>SUM(H7:H10)</f>
        <v>0</v>
      </c>
    </row>
    <row r="12" spans="1:13" ht="24" customHeight="1" thickBot="1">
      <c r="B12" s="30"/>
      <c r="C12" s="30"/>
      <c r="D12" s="30"/>
      <c r="E12" s="30"/>
      <c r="F12" s="173"/>
      <c r="G12" s="331"/>
      <c r="H12" s="332"/>
    </row>
    <row r="13" spans="1:13" ht="19.5" customHeight="1">
      <c r="A13" s="294" t="s">
        <v>34</v>
      </c>
      <c r="B13" s="44" t="s">
        <v>36</v>
      </c>
      <c r="C13" s="6"/>
      <c r="D13" s="4"/>
      <c r="E13" s="6"/>
      <c r="F13" s="196"/>
      <c r="G13" s="333"/>
      <c r="H13" s="334"/>
    </row>
    <row r="14" spans="1:13" ht="18" customHeight="1">
      <c r="A14" s="295"/>
      <c r="B14" s="260" t="s">
        <v>37</v>
      </c>
      <c r="C14" s="299"/>
      <c r="D14" s="299"/>
      <c r="E14" s="299"/>
      <c r="F14" s="299"/>
      <c r="G14" s="299"/>
      <c r="H14" s="300"/>
    </row>
    <row r="15" spans="1:13" ht="38.25" customHeight="1">
      <c r="A15" s="295"/>
      <c r="B15" s="149" t="s">
        <v>194</v>
      </c>
      <c r="C15" s="133"/>
      <c r="D15" s="134"/>
      <c r="E15" s="133"/>
      <c r="F15" s="195">
        <f t="shared" ref="F15:F18" si="2">C15*E15</f>
        <v>0</v>
      </c>
      <c r="G15" s="328"/>
      <c r="H15" s="329">
        <f t="shared" ref="H15:H18" si="3">F15*G15</f>
        <v>0</v>
      </c>
    </row>
    <row r="16" spans="1:13" ht="26.25" customHeight="1">
      <c r="A16" s="295"/>
      <c r="B16" s="97" t="s">
        <v>89</v>
      </c>
      <c r="C16" s="133"/>
      <c r="D16" s="134"/>
      <c r="E16" s="133"/>
      <c r="F16" s="195">
        <f t="shared" si="2"/>
        <v>0</v>
      </c>
      <c r="G16" s="328"/>
      <c r="H16" s="329">
        <f t="shared" si="3"/>
        <v>0</v>
      </c>
    </row>
    <row r="17" spans="1:8" ht="14.25" customHeight="1">
      <c r="A17" s="295"/>
      <c r="B17" s="94" t="s">
        <v>91</v>
      </c>
      <c r="C17" s="135"/>
      <c r="D17" s="136"/>
      <c r="E17" s="135"/>
      <c r="F17" s="195">
        <f t="shared" si="2"/>
        <v>0</v>
      </c>
      <c r="G17" s="328"/>
      <c r="H17" s="329">
        <f t="shared" si="3"/>
        <v>0</v>
      </c>
    </row>
    <row r="18" spans="1:8" ht="25.5" customHeight="1" thickBot="1">
      <c r="A18" s="296"/>
      <c r="B18" s="95" t="s">
        <v>90</v>
      </c>
      <c r="C18" s="137"/>
      <c r="D18" s="138"/>
      <c r="E18" s="139"/>
      <c r="F18" s="195">
        <f t="shared" si="2"/>
        <v>0</v>
      </c>
      <c r="G18" s="328"/>
      <c r="H18" s="329">
        <f t="shared" si="3"/>
        <v>0</v>
      </c>
    </row>
    <row r="19" spans="1:8" ht="19.5" customHeight="1" thickBot="1">
      <c r="B19" s="72"/>
      <c r="C19" s="30"/>
      <c r="D19" s="287" t="s">
        <v>3</v>
      </c>
      <c r="E19" s="306"/>
      <c r="F19" s="199">
        <f>SUM(F15:F18)</f>
        <v>0</v>
      </c>
      <c r="G19" s="330"/>
      <c r="H19" s="199">
        <f>SUM(H15:H18)</f>
        <v>0</v>
      </c>
    </row>
    <row r="20" spans="1:8" ht="22.5" customHeight="1" thickBot="1">
      <c r="B20" s="30"/>
      <c r="C20" s="30"/>
      <c r="D20" s="30"/>
      <c r="E20" s="30"/>
      <c r="F20" s="173"/>
      <c r="G20" s="331"/>
      <c r="H20" s="332"/>
    </row>
    <row r="21" spans="1:8" ht="18.75" customHeight="1">
      <c r="A21" s="294" t="s">
        <v>35</v>
      </c>
      <c r="B21" s="44" t="s">
        <v>31</v>
      </c>
      <c r="C21" s="6"/>
      <c r="D21" s="4"/>
      <c r="E21" s="6"/>
      <c r="F21" s="196"/>
      <c r="G21" s="333"/>
      <c r="H21" s="334"/>
    </row>
    <row r="22" spans="1:8" ht="21" customHeight="1">
      <c r="A22" s="295"/>
      <c r="B22" s="289" t="s">
        <v>174</v>
      </c>
      <c r="C22" s="264"/>
      <c r="D22" s="264"/>
      <c r="E22" s="264"/>
      <c r="F22" s="264"/>
      <c r="G22" s="264"/>
      <c r="H22" s="265"/>
    </row>
    <row r="23" spans="1:8" ht="30.75" customHeight="1">
      <c r="A23" s="295"/>
      <c r="B23" s="97" t="s">
        <v>99</v>
      </c>
      <c r="C23" s="25"/>
      <c r="D23" s="26"/>
      <c r="E23" s="25"/>
      <c r="F23" s="195">
        <f t="shared" ref="F23:F28" si="4">C23*E23</f>
        <v>0</v>
      </c>
      <c r="G23" s="328"/>
      <c r="H23" s="329">
        <f t="shared" ref="H23:H28" si="5">F23*G23</f>
        <v>0</v>
      </c>
    </row>
    <row r="24" spans="1:8" ht="14.25" customHeight="1">
      <c r="A24" s="295"/>
      <c r="B24" s="94" t="s">
        <v>70</v>
      </c>
      <c r="C24" s="31"/>
      <c r="D24" s="32"/>
      <c r="E24" s="31"/>
      <c r="F24" s="195">
        <f t="shared" si="4"/>
        <v>0</v>
      </c>
      <c r="G24" s="328"/>
      <c r="H24" s="329">
        <f t="shared" si="5"/>
        <v>0</v>
      </c>
    </row>
    <row r="25" spans="1:8" ht="15.75" customHeight="1" thickBot="1">
      <c r="A25" s="295"/>
      <c r="B25" s="95" t="s">
        <v>90</v>
      </c>
      <c r="C25" s="25"/>
      <c r="D25" s="26"/>
      <c r="E25" s="25"/>
      <c r="F25" s="195">
        <f t="shared" si="4"/>
        <v>0</v>
      </c>
      <c r="G25" s="328"/>
      <c r="H25" s="329">
        <f t="shared" si="5"/>
        <v>0</v>
      </c>
    </row>
    <row r="26" spans="1:8" ht="39" customHeight="1">
      <c r="A26" s="295"/>
      <c r="B26" s="97" t="s">
        <v>211</v>
      </c>
      <c r="C26" s="25"/>
      <c r="D26" s="26"/>
      <c r="E26" s="25"/>
      <c r="F26" s="195">
        <f t="shared" si="4"/>
        <v>0</v>
      </c>
      <c r="G26" s="328"/>
      <c r="H26" s="329">
        <f t="shared" si="5"/>
        <v>0</v>
      </c>
    </row>
    <row r="27" spans="1:8" ht="15.75" customHeight="1">
      <c r="A27" s="295"/>
      <c r="B27" s="97" t="s">
        <v>71</v>
      </c>
      <c r="C27" s="36"/>
      <c r="D27" s="37"/>
      <c r="E27" s="36"/>
      <c r="F27" s="195">
        <f t="shared" si="4"/>
        <v>0</v>
      </c>
      <c r="G27" s="328"/>
      <c r="H27" s="329">
        <f t="shared" si="5"/>
        <v>0</v>
      </c>
    </row>
    <row r="28" spans="1:8" ht="19.5" customHeight="1" thickBot="1">
      <c r="A28" s="296"/>
      <c r="B28" s="95" t="s">
        <v>90</v>
      </c>
      <c r="C28" s="70"/>
      <c r="D28" s="71"/>
      <c r="E28" s="70"/>
      <c r="F28" s="195">
        <f t="shared" si="4"/>
        <v>0</v>
      </c>
      <c r="G28" s="328"/>
      <c r="H28" s="329">
        <f t="shared" si="5"/>
        <v>0</v>
      </c>
    </row>
    <row r="29" spans="1:8" ht="19.5" customHeight="1" thickBot="1">
      <c r="B29" s="30"/>
      <c r="C29" s="30"/>
      <c r="D29" s="307" t="s">
        <v>3</v>
      </c>
      <c r="E29" s="308"/>
      <c r="F29" s="199">
        <f>SUM(F23:F28)</f>
        <v>0</v>
      </c>
      <c r="G29" s="330"/>
      <c r="H29" s="199">
        <f>SUM(H23:H28)</f>
        <v>0</v>
      </c>
    </row>
    <row r="30" spans="1:8" ht="19.5" customHeight="1">
      <c r="B30" s="30"/>
      <c r="C30" s="30"/>
      <c r="D30" s="73"/>
      <c r="E30" s="73"/>
      <c r="F30" s="197"/>
      <c r="G30" s="335"/>
    </row>
    <row r="31" spans="1:8" ht="19.5" customHeight="1">
      <c r="B31" s="30"/>
      <c r="C31" s="30"/>
      <c r="D31" s="73"/>
      <c r="E31" s="73"/>
      <c r="F31" s="197"/>
      <c r="G31" s="335"/>
      <c r="H31" s="337"/>
    </row>
    <row r="32" spans="1:8" ht="19.5" customHeight="1">
      <c r="B32" s="30"/>
      <c r="C32" s="30"/>
      <c r="D32" s="73"/>
      <c r="E32" s="73"/>
      <c r="F32" s="197"/>
      <c r="G32" s="335"/>
      <c r="H32" s="337"/>
    </row>
    <row r="33" spans="1:8" ht="19.5" customHeight="1">
      <c r="B33" s="30"/>
      <c r="C33" s="30"/>
      <c r="D33" s="73"/>
      <c r="E33" s="73"/>
      <c r="F33" s="197"/>
      <c r="G33" s="335"/>
      <c r="H33" s="337"/>
    </row>
    <row r="34" spans="1:8" ht="19.5" customHeight="1">
      <c r="B34" s="30"/>
      <c r="C34" s="30"/>
      <c r="D34" s="73"/>
      <c r="E34" s="73"/>
      <c r="F34" s="197"/>
      <c r="G34" s="335"/>
      <c r="H34" s="337"/>
    </row>
    <row r="35" spans="1:8" ht="19.5" customHeight="1">
      <c r="B35" s="30"/>
      <c r="C35" s="30"/>
      <c r="D35" s="73"/>
      <c r="E35" s="73"/>
      <c r="F35" s="197"/>
      <c r="G35" s="335"/>
      <c r="H35" s="337"/>
    </row>
    <row r="36" spans="1:8" ht="19.5" customHeight="1">
      <c r="B36" s="30"/>
      <c r="C36" s="30"/>
      <c r="D36" s="73"/>
      <c r="E36" s="73"/>
      <c r="F36" s="197"/>
      <c r="G36" s="335"/>
      <c r="H36" s="337"/>
    </row>
    <row r="37" spans="1:8" ht="19.5" customHeight="1">
      <c r="A37" s="302" t="s">
        <v>146</v>
      </c>
      <c r="B37" s="303"/>
      <c r="C37" s="303"/>
      <c r="D37" s="303"/>
      <c r="E37" s="303"/>
      <c r="F37" s="303"/>
      <c r="G37" s="303"/>
      <c r="H37" s="303"/>
    </row>
    <row r="38" spans="1:8" ht="14.25" customHeight="1" thickBot="1">
      <c r="B38" s="30"/>
      <c r="C38" s="30"/>
      <c r="D38" s="73"/>
      <c r="E38" s="73"/>
      <c r="F38" s="179" t="s">
        <v>187</v>
      </c>
      <c r="G38" s="346"/>
      <c r="H38" s="347"/>
    </row>
    <row r="39" spans="1:8" ht="28.5" customHeight="1" thickBot="1">
      <c r="A39" s="297" t="s">
        <v>94</v>
      </c>
      <c r="B39" s="297"/>
      <c r="C39" s="297"/>
      <c r="D39" s="297"/>
      <c r="E39" s="297"/>
      <c r="F39" s="297"/>
      <c r="G39" s="297"/>
      <c r="H39" s="297"/>
    </row>
    <row r="40" spans="1:8" ht="42.75">
      <c r="A40" s="294" t="s">
        <v>32</v>
      </c>
      <c r="B40" s="96" t="s">
        <v>215</v>
      </c>
      <c r="C40" s="53" t="s">
        <v>69</v>
      </c>
      <c r="D40" s="54" t="s">
        <v>92</v>
      </c>
      <c r="E40" s="53" t="s">
        <v>1</v>
      </c>
      <c r="F40" s="186" t="s">
        <v>21</v>
      </c>
      <c r="G40" s="338" t="s">
        <v>184</v>
      </c>
      <c r="H40" s="327" t="s">
        <v>22</v>
      </c>
    </row>
    <row r="41" spans="1:8" ht="52.5" customHeight="1">
      <c r="A41" s="295"/>
      <c r="B41" s="93" t="s">
        <v>59</v>
      </c>
      <c r="C41" s="25"/>
      <c r="D41" s="26"/>
      <c r="E41" s="25"/>
      <c r="F41" s="195">
        <f t="shared" ref="F41:F43" si="6">C41*E41</f>
        <v>0</v>
      </c>
      <c r="G41" s="328"/>
      <c r="H41" s="329">
        <f t="shared" ref="H41:H43" si="7">F41*G41</f>
        <v>0</v>
      </c>
    </row>
    <row r="42" spans="1:8" ht="36" customHeight="1">
      <c r="A42" s="295"/>
      <c r="B42" s="98" t="s">
        <v>60</v>
      </c>
      <c r="C42" s="31"/>
      <c r="D42" s="32"/>
      <c r="E42" s="31"/>
      <c r="F42" s="195">
        <f t="shared" si="6"/>
        <v>0</v>
      </c>
      <c r="G42" s="328"/>
      <c r="H42" s="329">
        <f t="shared" si="7"/>
        <v>0</v>
      </c>
    </row>
    <row r="43" spans="1:8" ht="47.25" customHeight="1" thickBot="1">
      <c r="A43" s="77" t="s">
        <v>38</v>
      </c>
      <c r="B43" s="357" t="s">
        <v>214</v>
      </c>
      <c r="C43" s="70"/>
      <c r="D43" s="71"/>
      <c r="E43" s="70"/>
      <c r="F43" s="195">
        <f t="shared" si="6"/>
        <v>0</v>
      </c>
      <c r="G43" s="328"/>
      <c r="H43" s="329">
        <f t="shared" si="7"/>
        <v>0</v>
      </c>
    </row>
    <row r="44" spans="1:8" ht="18.75" customHeight="1" thickBot="1">
      <c r="B44" s="30"/>
      <c r="C44" s="30"/>
      <c r="D44" s="292" t="s">
        <v>3</v>
      </c>
      <c r="E44" s="293"/>
      <c r="F44" s="198">
        <f>SUM(F40:F43)</f>
        <v>0</v>
      </c>
      <c r="G44" s="339"/>
      <c r="H44" s="198">
        <f>SUM(H40:H43)</f>
        <v>0</v>
      </c>
    </row>
    <row r="45" spans="1:8" ht="19.5" customHeight="1" thickTop="1">
      <c r="B45" s="74"/>
      <c r="C45" s="75"/>
      <c r="D45" s="76" t="s">
        <v>4</v>
      </c>
      <c r="E45" s="75"/>
      <c r="F45" s="349">
        <f>F11+F19+F29+F44</f>
        <v>0</v>
      </c>
      <c r="G45" s="340"/>
      <c r="H45" s="200">
        <f>H11+H19+H29+H44</f>
        <v>0</v>
      </c>
    </row>
    <row r="46" spans="1:8" ht="25.5">
      <c r="B46" s="92" t="s">
        <v>100</v>
      </c>
      <c r="C46" s="30"/>
      <c r="D46" s="30"/>
      <c r="E46" s="30"/>
      <c r="F46" s="350">
        <f>F45*0.1</f>
        <v>0</v>
      </c>
      <c r="G46" s="341"/>
      <c r="H46" s="201">
        <f>H45*0.1</f>
        <v>0</v>
      </c>
    </row>
    <row r="47" spans="1:8" ht="17.25" customHeight="1" thickBot="1">
      <c r="B47" s="33"/>
      <c r="C47" s="34"/>
      <c r="D47" s="35" t="s">
        <v>5</v>
      </c>
      <c r="E47" s="34"/>
      <c r="F47" s="351">
        <f>SUM(F45:F46)</f>
        <v>0</v>
      </c>
      <c r="G47" s="342"/>
      <c r="H47" s="202">
        <f>SUM(H45:H46)</f>
        <v>0</v>
      </c>
    </row>
    <row r="48" spans="1:8" ht="30.75" customHeight="1" thickTop="1"/>
    <row r="49" spans="1:12" ht="30.75" customHeight="1">
      <c r="A49" s="49"/>
      <c r="B49" s="298" t="s">
        <v>93</v>
      </c>
      <c r="C49" s="252"/>
      <c r="D49" s="252"/>
      <c r="E49" s="252"/>
      <c r="F49" s="252"/>
      <c r="G49" s="252"/>
      <c r="H49" s="252"/>
      <c r="I49" s="30"/>
    </row>
    <row r="50" spans="1:12" ht="20.25" customHeight="1">
      <c r="A50" s="216" t="b">
        <v>0</v>
      </c>
      <c r="B50" s="291" t="s">
        <v>26</v>
      </c>
      <c r="C50" s="291"/>
      <c r="D50" s="291"/>
      <c r="E50" s="291"/>
      <c r="F50" s="291"/>
      <c r="G50" s="291"/>
      <c r="H50" s="291"/>
      <c r="I50" s="30"/>
    </row>
    <row r="51" spans="1:12" ht="23.25" customHeight="1">
      <c r="A51" s="216" t="b">
        <v>0</v>
      </c>
      <c r="B51" s="291" t="s">
        <v>27</v>
      </c>
      <c r="C51" s="291"/>
      <c r="D51" s="291"/>
      <c r="E51" s="291"/>
      <c r="F51" s="291"/>
      <c r="G51" s="291"/>
      <c r="H51" s="291"/>
      <c r="I51" s="30"/>
    </row>
    <row r="52" spans="1:12" ht="21" customHeight="1">
      <c r="A52" s="216" t="b">
        <v>0</v>
      </c>
      <c r="B52" s="291" t="s">
        <v>29</v>
      </c>
      <c r="C52" s="291"/>
      <c r="D52" s="291"/>
      <c r="E52" s="291"/>
      <c r="F52" s="291"/>
      <c r="G52" s="291"/>
      <c r="H52" s="291"/>
      <c r="I52" s="30"/>
    </row>
    <row r="53" spans="1:12" ht="46.5" customHeight="1">
      <c r="A53" s="216" t="b">
        <v>0</v>
      </c>
      <c r="B53" s="353" t="s">
        <v>212</v>
      </c>
      <c r="C53" s="352"/>
      <c r="D53" s="352"/>
      <c r="E53" s="352"/>
      <c r="F53" s="352"/>
      <c r="G53" s="352"/>
      <c r="H53" s="352"/>
      <c r="I53" s="30"/>
    </row>
    <row r="54" spans="1:12" ht="27" customHeight="1" thickBot="1">
      <c r="A54" s="49"/>
      <c r="B54" s="354"/>
      <c r="C54" s="354" t="s">
        <v>213</v>
      </c>
      <c r="D54" s="356"/>
      <c r="E54" s="355"/>
      <c r="F54" s="355"/>
      <c r="G54" s="355"/>
      <c r="H54" s="355"/>
      <c r="I54" s="30"/>
    </row>
    <row r="55" spans="1:12" ht="26.25" customHeight="1">
      <c r="A55" s="216" t="b">
        <v>0</v>
      </c>
      <c r="B55" s="78" t="s">
        <v>53</v>
      </c>
      <c r="C55" s="78"/>
      <c r="D55" s="78"/>
      <c r="E55" s="78"/>
      <c r="F55" s="174"/>
      <c r="G55" s="343"/>
      <c r="H55" s="344"/>
      <c r="I55" s="30"/>
      <c r="L55" s="142"/>
    </row>
    <row r="56" spans="1:12" ht="30.75" customHeight="1" thickBot="1">
      <c r="C56" s="354" t="s">
        <v>213</v>
      </c>
      <c r="D56" s="356"/>
      <c r="I56" s="30"/>
    </row>
    <row r="57" spans="1:12" ht="30.75" customHeight="1">
      <c r="H57" s="336" t="s">
        <v>144</v>
      </c>
    </row>
    <row r="58" spans="1:12" ht="9.75" customHeight="1"/>
    <row r="59" spans="1:12" ht="25.5" customHeight="1">
      <c r="A59" s="301"/>
      <c r="B59" s="301"/>
      <c r="C59" s="301"/>
      <c r="D59" s="301"/>
      <c r="E59" s="301"/>
      <c r="F59" s="301"/>
      <c r="G59" s="301"/>
      <c r="H59" s="301"/>
    </row>
    <row r="61" spans="1:12" ht="30.75" customHeight="1">
      <c r="H61" s="345"/>
    </row>
  </sheetData>
  <mergeCells count="20">
    <mergeCell ref="A59:H59"/>
    <mergeCell ref="B52:H52"/>
    <mergeCell ref="B53:H53"/>
    <mergeCell ref="A37:H37"/>
    <mergeCell ref="A1:H1"/>
    <mergeCell ref="D19:E19"/>
    <mergeCell ref="D29:E29"/>
    <mergeCell ref="D11:E11"/>
    <mergeCell ref="A13:A18"/>
    <mergeCell ref="A21:A28"/>
    <mergeCell ref="B22:H22"/>
    <mergeCell ref="B50:H50"/>
    <mergeCell ref="B51:H51"/>
    <mergeCell ref="D44:E44"/>
    <mergeCell ref="A5:A10"/>
    <mergeCell ref="A39:H39"/>
    <mergeCell ref="A40:A42"/>
    <mergeCell ref="B49:H49"/>
    <mergeCell ref="B6:H6"/>
    <mergeCell ref="B14:H14"/>
  </mergeCells>
  <phoneticPr fontId="4" type="noConversion"/>
  <pageMargins left="0.25" right="0.25" top="0.75" bottom="0.75" header="0.5" footer="0.5"/>
  <pageSetup scale="85" fitToHeight="0"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34"/>
  <sheetViews>
    <sheetView view="pageLayout" zoomScale="70" zoomScaleNormal="100" zoomScalePageLayoutView="70" workbookViewId="0">
      <selection activeCell="A12" sqref="A12:F12"/>
    </sheetView>
  </sheetViews>
  <sheetFormatPr defaultRowHeight="22.5" customHeight="1"/>
  <cols>
    <col min="1" max="1" width="7.140625" customWidth="1"/>
    <col min="2" max="2" width="47" customWidth="1"/>
    <col min="3" max="3" width="11.140625" customWidth="1"/>
    <col min="4" max="4" width="9.85546875" customWidth="1"/>
    <col min="5" max="5" width="6.85546875" customWidth="1"/>
    <col min="6" max="6" width="13.42578125" customWidth="1"/>
  </cols>
  <sheetData>
    <row r="2" spans="1:6" ht="22.5" customHeight="1">
      <c r="A2" s="311" t="s">
        <v>57</v>
      </c>
      <c r="B2" s="311"/>
      <c r="C2" s="311"/>
      <c r="D2" s="311"/>
      <c r="E2" s="311"/>
      <c r="F2" s="311"/>
    </row>
    <row r="3" spans="1:6" ht="22.5" customHeight="1">
      <c r="A3" s="47"/>
      <c r="B3" s="48"/>
      <c r="C3" s="48"/>
      <c r="D3" s="48"/>
      <c r="E3" s="48"/>
      <c r="F3" s="48"/>
    </row>
    <row r="4" spans="1:6" ht="52.5" customHeight="1">
      <c r="A4" s="243" t="s">
        <v>175</v>
      </c>
      <c r="B4" s="243"/>
      <c r="C4" s="243"/>
      <c r="D4" s="243"/>
      <c r="E4" s="243"/>
      <c r="F4" s="243"/>
    </row>
    <row r="5" spans="1:6" ht="22.5" customHeight="1">
      <c r="A5" s="42"/>
      <c r="B5" s="42"/>
      <c r="C5" s="42"/>
      <c r="D5" s="42"/>
      <c r="E5" s="42"/>
      <c r="F5" s="42"/>
    </row>
    <row r="6" spans="1:6" ht="22.5" customHeight="1">
      <c r="A6" s="312" t="s">
        <v>50</v>
      </c>
      <c r="B6" s="313"/>
      <c r="C6" s="313"/>
      <c r="D6" s="313"/>
      <c r="E6" s="313"/>
      <c r="F6" s="313"/>
    </row>
    <row r="7" spans="1:6" ht="22.5" customHeight="1">
      <c r="A7" s="243" t="s">
        <v>96</v>
      </c>
      <c r="B7" s="243"/>
      <c r="C7" s="243"/>
      <c r="D7" s="243"/>
      <c r="E7" s="243"/>
      <c r="F7" s="243"/>
    </row>
    <row r="8" spans="1:6" ht="22.5" customHeight="1">
      <c r="A8" s="243" t="s">
        <v>52</v>
      </c>
      <c r="B8" s="243"/>
      <c r="C8" s="243"/>
      <c r="D8" s="243"/>
      <c r="E8" s="243"/>
      <c r="F8" s="243"/>
    </row>
    <row r="9" spans="1:6" ht="22.5" customHeight="1">
      <c r="A9" s="243" t="s">
        <v>97</v>
      </c>
      <c r="B9" s="243"/>
      <c r="C9" s="243"/>
      <c r="D9" s="243"/>
      <c r="E9" s="243"/>
      <c r="F9" s="243"/>
    </row>
    <row r="10" spans="1:6" ht="22.5" customHeight="1">
      <c r="A10" s="243" t="s">
        <v>63</v>
      </c>
      <c r="B10" s="243"/>
      <c r="C10" s="243"/>
      <c r="D10" s="243"/>
      <c r="E10" s="243"/>
      <c r="F10" s="243"/>
    </row>
    <row r="11" spans="1:6" ht="22.5" customHeight="1">
      <c r="A11" s="243" t="s">
        <v>64</v>
      </c>
      <c r="B11" s="243"/>
      <c r="C11" s="243"/>
      <c r="D11" s="243"/>
      <c r="E11" s="243"/>
      <c r="F11" s="243"/>
    </row>
    <row r="12" spans="1:6" ht="22.5" customHeight="1">
      <c r="A12" s="243"/>
      <c r="B12" s="243"/>
      <c r="C12" s="243"/>
      <c r="D12" s="243"/>
      <c r="E12" s="243"/>
      <c r="F12" s="243"/>
    </row>
    <row r="13" spans="1:6" ht="22.5" customHeight="1">
      <c r="A13" s="312" t="s">
        <v>51</v>
      </c>
      <c r="B13" s="313"/>
      <c r="C13" s="313"/>
      <c r="D13" s="313"/>
      <c r="E13" s="313"/>
      <c r="F13" s="313"/>
    </row>
    <row r="14" spans="1:6" ht="22.5" customHeight="1">
      <c r="A14" s="243" t="s">
        <v>61</v>
      </c>
      <c r="B14" s="243"/>
      <c r="C14" s="243"/>
      <c r="D14" s="243"/>
      <c r="E14" s="243"/>
      <c r="F14" s="243"/>
    </row>
    <row r="15" spans="1:6" ht="22.5" customHeight="1">
      <c r="A15" s="243" t="s">
        <v>62</v>
      </c>
      <c r="B15" s="243"/>
      <c r="C15" s="243"/>
      <c r="D15" s="243"/>
      <c r="E15" s="243"/>
      <c r="F15" s="243"/>
    </row>
    <row r="16" spans="1:6" ht="22.5" customHeight="1">
      <c r="A16" s="243" t="s">
        <v>66</v>
      </c>
      <c r="B16" s="243"/>
      <c r="C16" s="243"/>
      <c r="D16" s="243"/>
      <c r="E16" s="243"/>
      <c r="F16" s="243"/>
    </row>
    <row r="17" spans="1:6" ht="22.5" customHeight="1">
      <c r="A17" s="243" t="s">
        <v>67</v>
      </c>
      <c r="B17" s="243"/>
      <c r="C17" s="243"/>
      <c r="D17" s="243"/>
      <c r="E17" s="243"/>
      <c r="F17" s="243"/>
    </row>
    <row r="18" spans="1:6" ht="22.5" customHeight="1">
      <c r="A18" s="243" t="s">
        <v>65</v>
      </c>
      <c r="B18" s="243"/>
      <c r="C18" s="243"/>
      <c r="D18" s="243"/>
      <c r="E18" s="243"/>
      <c r="F18" s="243"/>
    </row>
    <row r="19" spans="1:6" ht="20.25" customHeight="1">
      <c r="A19" s="243" t="s">
        <v>145</v>
      </c>
      <c r="B19" s="243"/>
      <c r="C19" s="243"/>
      <c r="D19" s="243"/>
      <c r="E19" s="243"/>
      <c r="F19" s="243"/>
    </row>
    <row r="20" spans="1:6" ht="22.5" customHeight="1">
      <c r="A20" s="243" t="s">
        <v>98</v>
      </c>
      <c r="B20" s="243"/>
      <c r="C20" s="243"/>
      <c r="D20" s="243"/>
      <c r="E20" s="243"/>
      <c r="F20" s="243"/>
    </row>
    <row r="21" spans="1:6" ht="22.5" customHeight="1">
      <c r="A21" s="42"/>
      <c r="B21" s="42"/>
      <c r="C21" s="42"/>
      <c r="D21" s="42"/>
      <c r="E21" s="42"/>
      <c r="F21" s="42"/>
    </row>
    <row r="22" spans="1:6" ht="22.5" customHeight="1">
      <c r="A22" s="309" t="s">
        <v>68</v>
      </c>
      <c r="B22" s="310"/>
      <c r="C22" s="310"/>
      <c r="D22" s="310"/>
      <c r="E22" s="310"/>
      <c r="F22" s="310"/>
    </row>
    <row r="23" spans="1:6" ht="21" customHeight="1">
      <c r="A23" s="310"/>
      <c r="B23" s="310"/>
      <c r="C23" s="310"/>
      <c r="D23" s="310"/>
      <c r="E23" s="310"/>
      <c r="F23" s="310"/>
    </row>
    <row r="24" spans="1:6" ht="22.5" hidden="1" customHeight="1">
      <c r="A24" s="310"/>
      <c r="B24" s="310"/>
      <c r="C24" s="310"/>
      <c r="D24" s="310"/>
      <c r="E24" s="310"/>
      <c r="F24" s="310"/>
    </row>
    <row r="25" spans="1:6" ht="22.5" customHeight="1">
      <c r="A25" s="42"/>
      <c r="B25" s="42"/>
      <c r="C25" s="42"/>
      <c r="D25" s="42"/>
      <c r="E25" s="42"/>
      <c r="F25" s="42"/>
    </row>
    <row r="26" spans="1:6" ht="22.5" customHeight="1">
      <c r="A26" s="42"/>
      <c r="B26" s="42"/>
      <c r="C26" s="42"/>
      <c r="D26" s="42"/>
      <c r="E26" s="42"/>
      <c r="F26" s="42"/>
    </row>
    <row r="27" spans="1:6" ht="22.5" customHeight="1">
      <c r="A27" t="s">
        <v>49</v>
      </c>
      <c r="B27" s="30"/>
      <c r="C27" s="30"/>
      <c r="D27" s="30"/>
      <c r="E27" s="30"/>
      <c r="F27" s="30"/>
    </row>
    <row r="28" spans="1:6" ht="22.5" customHeight="1">
      <c r="C28" s="56"/>
      <c r="D28" s="56"/>
      <c r="E28" s="56"/>
      <c r="F28" s="56"/>
    </row>
    <row r="29" spans="1:6" ht="22.5" customHeight="1">
      <c r="C29" s="56"/>
      <c r="D29" s="56"/>
      <c r="E29" s="56"/>
      <c r="F29" s="56"/>
    </row>
    <row r="30" spans="1:6" ht="22.5" customHeight="1">
      <c r="C30" s="56"/>
      <c r="D30" s="56"/>
      <c r="E30" s="56"/>
      <c r="F30" s="56"/>
    </row>
    <row r="31" spans="1:6" ht="22.5" customHeight="1">
      <c r="C31" s="56"/>
      <c r="D31" s="56"/>
      <c r="E31" s="56"/>
      <c r="F31" s="56"/>
    </row>
    <row r="32" spans="1:6" ht="22.5" customHeight="1">
      <c r="C32" s="56"/>
      <c r="D32" s="56"/>
      <c r="E32" s="56"/>
      <c r="F32" s="56"/>
    </row>
    <row r="33" spans="3:6" ht="22.5" customHeight="1">
      <c r="C33" s="56"/>
      <c r="D33" s="56"/>
      <c r="E33" s="56"/>
      <c r="F33" s="56"/>
    </row>
    <row r="34" spans="3:6" ht="22.5" customHeight="1">
      <c r="C34" s="56"/>
      <c r="D34" s="56"/>
      <c r="E34" s="56"/>
      <c r="F34" s="141" t="s">
        <v>147</v>
      </c>
    </row>
  </sheetData>
  <mergeCells count="18">
    <mergeCell ref="A2:F2"/>
    <mergeCell ref="A4:F4"/>
    <mergeCell ref="A7:F7"/>
    <mergeCell ref="A8:F8"/>
    <mergeCell ref="A13:F13"/>
    <mergeCell ref="A9:F9"/>
    <mergeCell ref="A10:F10"/>
    <mergeCell ref="A12:F12"/>
    <mergeCell ref="A6:F6"/>
    <mergeCell ref="A11:F11"/>
    <mergeCell ref="A22:F24"/>
    <mergeCell ref="A19:F19"/>
    <mergeCell ref="A20:F20"/>
    <mergeCell ref="A16:F16"/>
    <mergeCell ref="A14:F14"/>
    <mergeCell ref="A15:F15"/>
    <mergeCell ref="A17:F17"/>
    <mergeCell ref="A18:F18"/>
  </mergeCells>
  <phoneticPr fontId="4" type="noConversion"/>
  <pageMargins left="0.75" right="0.75" top="0.84" bottom="0.74" header="0.5" footer="0.2"/>
  <pageSetup scale="9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PCC Summary</vt:lpstr>
      <vt:lpstr>FA Mechanisms</vt:lpstr>
      <vt:lpstr>Closure Construction Costs</vt:lpstr>
      <vt:lpstr>PCC Estimate</vt:lpstr>
      <vt:lpstr>Env. Monitoring</vt:lpstr>
      <vt:lpstr>Phase I and Phase II</vt:lpstr>
      <vt:lpstr>Recommendation Memorandum</vt:lpstr>
    </vt:vector>
  </TitlesOfParts>
  <Company>New Mexico Environment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auralie.ashley-marx</dc:creator>
  <cp:lastModifiedBy>Berardelli, Daniele, ENV</cp:lastModifiedBy>
  <cp:lastPrinted>2025-01-09T20:31:27Z</cp:lastPrinted>
  <dcterms:created xsi:type="dcterms:W3CDTF">2010-01-25T18:33:56Z</dcterms:created>
  <dcterms:modified xsi:type="dcterms:W3CDTF">2025-01-09T20:37:51Z</dcterms:modified>
</cp:coreProperties>
</file>