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9855" activeTab="0"/>
  </bookViews>
  <sheets>
    <sheet name="Depletion Parameters" sheetId="1" r:id="rId1"/>
    <sheet name="Calculations" sheetId="2" r:id="rId2"/>
    <sheet name="Wood burning" sheetId="3" r:id="rId3"/>
    <sheet name="Cement Study" sheetId="4" r:id="rId4"/>
  </sheets>
  <definedNames/>
  <calcPr fullCalcOnLoad="1"/>
</workbook>
</file>

<file path=xl/sharedStrings.xml><?xml version="1.0" encoding="utf-8"?>
<sst xmlns="http://schemas.openxmlformats.org/spreadsheetml/2006/main" count="342" uniqueCount="190">
  <si>
    <t>TSP</t>
  </si>
  <si>
    <t>Diameter (um)</t>
  </si>
  <si>
    <t>Mass Fraction</t>
  </si>
  <si>
    <r>
      <t>Density (g/cm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</si>
  <si>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Coal Handling Depletion Parameters</t>
  </si>
  <si>
    <t>Particle Size Category</t>
  </si>
  <si>
    <t>0-2.5</t>
  </si>
  <si>
    <t>2.5-5</t>
  </si>
  <si>
    <t>5-10</t>
  </si>
  <si>
    <t>10-20</t>
  </si>
  <si>
    <t>20-30</t>
  </si>
  <si>
    <t>Density (g/cm3)</t>
  </si>
  <si>
    <t>Mass Mean Particle Diameter (um)</t>
  </si>
  <si>
    <t>Mass Weighted Size Fraction</t>
  </si>
  <si>
    <t>PM10</t>
  </si>
  <si>
    <t>Limestone and Gypsum Handling Depletion Parameters</t>
  </si>
  <si>
    <t>Cooling Tower Depletion Parameters</t>
  </si>
  <si>
    <t>Vehicle Fugitive Dust Depletion Parameters</t>
  </si>
  <si>
    <t>2.5-10</t>
  </si>
  <si>
    <t>10-15</t>
  </si>
  <si>
    <t>15-30</t>
  </si>
  <si>
    <t>Fly Ash Handling Depletion Parameters</t>
  </si>
  <si>
    <t>Cement Handling Depletion Parameters</t>
  </si>
  <si>
    <t>Plume Depletion Parameters</t>
  </si>
  <si>
    <t>Source:</t>
  </si>
  <si>
    <t>Figure 6, July 1983, American Mining Congress Report:</t>
  </si>
  <si>
    <t>"Fugitive Dust Emission Factors for the Mining Industry"</t>
  </si>
  <si>
    <t>AP-42 Particle size k factors for paved roads.</t>
  </si>
  <si>
    <t>Fly ash classification analysis of San Juan Generating Station</t>
  </si>
  <si>
    <t>for Phoenix Cement.</t>
  </si>
  <si>
    <t>The mass-mean particle diameter was calculated using the formula:</t>
  </si>
  <si>
    <t>d = ((d1^3+d1^2*d2+d1d2^2+d2^3)/4)^(1/3)</t>
  </si>
  <si>
    <t>Asphalt</t>
  </si>
  <si>
    <t>Substance</t>
  </si>
  <si>
    <t>g/cm^3</t>
  </si>
  <si>
    <t>to</t>
  </si>
  <si>
    <t>Brick</t>
  </si>
  <si>
    <t>Cement, set</t>
  </si>
  <si>
    <t>Chalk</t>
  </si>
  <si>
    <t>Clay</t>
  </si>
  <si>
    <t>Coal, anthracite</t>
  </si>
  <si>
    <t>Coal, bituminous</t>
  </si>
  <si>
    <t>Coke</t>
  </si>
  <si>
    <t>Granite</t>
  </si>
  <si>
    <t>Mica</t>
  </si>
  <si>
    <t>Density of various solids (CRC Handbook of Chemistry and Physics, 62nd Edition, page F-1)</t>
  </si>
  <si>
    <t>Sandstone</t>
  </si>
  <si>
    <t>Talc</t>
  </si>
  <si>
    <t>Tar</t>
  </si>
  <si>
    <t>http://www.powderandbulk.com/resources/bulk_density/material_bulk_density_chart_c.htm</t>
  </si>
  <si>
    <t>Cement</t>
  </si>
  <si>
    <t>Cement Dust</t>
  </si>
  <si>
    <t>Cement (Portland)</t>
  </si>
  <si>
    <t>Cement (Portland) Clinker</t>
  </si>
  <si>
    <t>Cement (Root Canal)</t>
  </si>
  <si>
    <t>Cement (C-10 Sealing)</t>
  </si>
  <si>
    <t>Caustic Potash, Bead</t>
  </si>
  <si>
    <t>Chocolate Drink Mix</t>
  </si>
  <si>
    <t>Clay (Bentonite)</t>
  </si>
  <si>
    <t>Clay (Calcined)</t>
  </si>
  <si>
    <t>Clay (Fine)</t>
  </si>
  <si>
    <t>Clay (Fines)</t>
  </si>
  <si>
    <t>Clay (Georgia)</t>
  </si>
  <si>
    <t>Clay (Granite)</t>
  </si>
  <si>
    <t>Clay (Helium)</t>
  </si>
  <si>
    <t>Clay (Kaolin)</t>
  </si>
  <si>
    <t>Clay P2</t>
  </si>
  <si>
    <t>Clay &amp; Petro Ag</t>
  </si>
  <si>
    <t>Clay product</t>
  </si>
  <si>
    <t>Clay (Pure)</t>
  </si>
  <si>
    <t>Clay (Super White)</t>
  </si>
  <si>
    <t>Clay (Talc)</t>
  </si>
  <si>
    <t>Clay-Talc-Flint</t>
  </si>
  <si>
    <t>Coal Anthracity</t>
  </si>
  <si>
    <t>Coal (Granules)</t>
  </si>
  <si>
    <t>Coal (Pulverized)</t>
  </si>
  <si>
    <t>Coal Bituminous</t>
  </si>
  <si>
    <t>Coal Dust</t>
  </si>
  <si>
    <t>Coal Powder</t>
  </si>
  <si>
    <t>Coal (Powder MRD)</t>
  </si>
  <si>
    <t>Coal (Powdered SRC)</t>
  </si>
  <si>
    <t>Fly Ash</t>
  </si>
  <si>
    <t>Particle Distribution:</t>
  </si>
  <si>
    <t>Density:</t>
  </si>
  <si>
    <t>http://www.powderandbulk.com/resources/bulk_density/material_bulk_density_chart_f.htm</t>
  </si>
  <si>
    <t>Earth, Common Loam (Dried)</t>
  </si>
  <si>
    <t>Earth, Common Loam (Moist)</t>
  </si>
  <si>
    <t>Limestone</t>
  </si>
  <si>
    <t>Limestone (Ground)</t>
  </si>
  <si>
    <t>Limestone (Pulverized)</t>
  </si>
  <si>
    <t>Limestone Dust</t>
  </si>
  <si>
    <t>Limestone Filler</t>
  </si>
  <si>
    <t>Limestone Flour</t>
  </si>
  <si>
    <t>Gypsum</t>
  </si>
  <si>
    <t>Gypsum (Calcined)</t>
  </si>
  <si>
    <t>Gypsum (Ground)</t>
  </si>
  <si>
    <t>Gypsum Stucco</t>
  </si>
  <si>
    <t>density(g/cm3)</t>
  </si>
  <si>
    <t>Potassium Carbonate (Potash)</t>
  </si>
  <si>
    <t>Potting Soil</t>
  </si>
  <si>
    <t>Combustion Stack Depletion Parameters</t>
  </si>
  <si>
    <t>http://ciks.cbt.nist.gov/~garbocz/nist6883/nistir6883.htm</t>
  </si>
  <si>
    <t>Avg</t>
  </si>
  <si>
    <t>PM30</t>
  </si>
  <si>
    <t>Diameter</t>
  </si>
  <si>
    <t>ug/m3</t>
  </si>
  <si>
    <t>Cement plume depletion parameters</t>
  </si>
  <si>
    <t>Four cement varieties were analyzed for particle size distribution</t>
  </si>
  <si>
    <t>Data graphs were visually interpreted to determine size distribution.</t>
  </si>
  <si>
    <t>TSP Mass Fraction (as PM30)</t>
  </si>
  <si>
    <t>PM10 Mass Fraction</t>
  </si>
  <si>
    <t>Cement number</t>
  </si>
  <si>
    <t>Mass fraction for radius</t>
  </si>
  <si>
    <t>Calculations and densities</t>
  </si>
  <si>
    <t>Selected densities from "Inside Powder and Bulk"</t>
  </si>
  <si>
    <t>Mass frac</t>
  </si>
  <si>
    <t>SiO2</t>
  </si>
  <si>
    <t>Phase II, A-36</t>
  </si>
  <si>
    <t>CaO</t>
  </si>
  <si>
    <t>See also Mark's Mech Eng Handbook, 7th ed.</t>
  </si>
  <si>
    <t>Aluminum Oxide (Al2O3)</t>
  </si>
  <si>
    <t>Ferric Oxide(Fe2O3)</t>
  </si>
  <si>
    <t>Magnesium Oxide (MgO)</t>
  </si>
  <si>
    <t>Sulfur Trioxide (SO3)</t>
  </si>
  <si>
    <t>Total</t>
  </si>
  <si>
    <t>Amount</t>
  </si>
  <si>
    <t>Density</t>
  </si>
  <si>
    <t>Weighted density</t>
  </si>
  <si>
    <t>Flyash</t>
  </si>
  <si>
    <t>Bulk</t>
  </si>
  <si>
    <t>lb/ft3</t>
  </si>
  <si>
    <t>Bagged compressed portland</t>
  </si>
  <si>
    <t>Mark's Mech Eng Handbook, pg 6-223</t>
  </si>
  <si>
    <t>Table 3</t>
  </si>
  <si>
    <t>Particle density is based on the standard composition of portland cement and the density of the components.</t>
  </si>
  <si>
    <t>Note:  The following calculations were provided by Bruce Nicholson and verified by Eric Peters</t>
  </si>
  <si>
    <t>Composition (Percent)</t>
  </si>
  <si>
    <t>Mass fraction</t>
  </si>
  <si>
    <r>
      <t>Compound
Density (g/cm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</si>
  <si>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Weighted Density
(g/cm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</si>
  <si>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Cement particle density calculations</t>
  </si>
  <si>
    <t>Denisty of components were verified in the Handbook of Chemistry and Physics.</t>
  </si>
  <si>
    <t>Portland Cement Component</t>
  </si>
  <si>
    <t>Cement composition comes from Analysis of the ASTM Round-Robin Test on Particle Size Distribution of Portland Cement: Phase II, Page A-36</t>
  </si>
  <si>
    <t>Densities of components used were the lowest densities found.  Low density is conservative because more dense particles are more likely to fall out of the air.</t>
  </si>
  <si>
    <t>Analysis of the ASTM Round-Robin Test on Particle Size Distribution of Portland Cement: Phase II, Page A-36</t>
  </si>
  <si>
    <r>
      <t>g/cm</t>
    </r>
    <r>
      <rPr>
        <vertAlign val="superscript"/>
        <sz val="10"/>
        <rFont val="Arial"/>
        <family val="2"/>
      </rPr>
      <t>3</t>
    </r>
  </si>
  <si>
    <t>References: (NISTIR 6931)</t>
  </si>
  <si>
    <t>Note:  The following are bulk densities.  Particle density will be greater than bulk density because air between particles is ignored.</t>
  </si>
  <si>
    <t>Cement is mixed with flyash or other supplements for truck loading, reducing the total particle density.</t>
  </si>
  <si>
    <t>For pure cement, use 3.12 g/cm3 density.</t>
  </si>
  <si>
    <t>These densities are for pure cement.  See below for mixtures including flyash.</t>
  </si>
  <si>
    <t>Wood Dust Depletion Parameters</t>
  </si>
  <si>
    <t>Steve Dubyk, "The specific gravity of wood dust is 0.56, according to this tome.</t>
  </si>
  <si>
    <t>"Tenth Report on Carcinogens"</t>
  </si>
  <si>
    <t>P10-05. MEASUREMENTS OF AEROSOL MASS AND SIZE DISTRIBUTION IN A</t>
  </si>
  <si>
    <t>RESIDENTIAL AREA IMPACTED BY WOOD SMOKE.</t>
  </si>
  <si>
    <t>Lars Gidhagen, Christer Johansson, Erik Swietlicki, Hans-Christen Hansson. Research Division, Swedish</t>
  </si>
  <si>
    <t>Meteorological and Hydrological Institute, Norrkoping, Sweden; Air Pollution Laboratory, Institute of</t>
  </si>
  <si>
    <t>Applied Environmental Research, Stockholm, Sweden; Division of Nuclear Physics, Lund University, Lund,</t>
  </si>
  <si>
    <t>Sweden.</t>
  </si>
  <si>
    <t>http://www.awma.org/journal/pdfs/2000/3/keywood.pdf</t>
  </si>
  <si>
    <t>Wood Stove Depletion Parameters</t>
  </si>
  <si>
    <t>ISSN 1047-3289 J. Air &amp; Waste Manage. Assoc. 50:418-427</t>
  </si>
  <si>
    <t>Copyright 2000 Air &amp; Waste Management Association</t>
  </si>
  <si>
    <t>Size Distribution and Sources of Aerosol in Launceston,</t>
  </si>
  <si>
    <t>Australia, during Winter 1997</t>
  </si>
  <si>
    <t>Melita D. Keywood, Gregory P. Ayers, John L. Gras, and Robert W. Gillett</t>
  </si>
  <si>
    <t>CSIRO Atmospheric Research, Aspendale, Victoria, Australia</t>
  </si>
  <si>
    <t>David D. Cohen</t>
  </si>
  <si>
    <t>ANSTO, Physics Division, Menai, New South Wales, Australia</t>
  </si>
  <si>
    <t>Figure 3, series L5</t>
  </si>
  <si>
    <t>d1</t>
  </si>
  <si>
    <t>d2</t>
  </si>
  <si>
    <t>Particle Size Category Start (um)</t>
  </si>
  <si>
    <t>Particle Size Category End (um)</t>
  </si>
  <si>
    <t>Note:  I used the wood dust particle density for density.  I could not find wood combustion density.</t>
  </si>
  <si>
    <t>Lime Silo Depletion Parameters</t>
  </si>
  <si>
    <t>10-30</t>
  </si>
  <si>
    <t>particle size distribution for lime silo emissions is based on a fly ash classification analysis plus a bag house that controls to 98.8% of particles less than 2.5 micrometers,</t>
  </si>
  <si>
    <t>99.4% of particles between 2.5 and ten micrometers , and 99.8% of particles between ten and 30 micrometers.</t>
  </si>
  <si>
    <t>0-1.0</t>
  </si>
  <si>
    <t>1.0-2.5</t>
  </si>
  <si>
    <t>10.0-15.0</t>
  </si>
  <si>
    <t>15.0-30.0</t>
  </si>
  <si>
    <t xml:space="preserve">Particle size distribution for asphalt baghouse emissions is based on Table 11.1-3 in AP-42, section 11.1 (version 3/04 ) .   </t>
  </si>
  <si>
    <t>CRC, "Handbook of Chemistry and Physics", 80th Edition.</t>
  </si>
  <si>
    <t>Asphalt Baghouse Stack Depletion Parameters</t>
  </si>
  <si>
    <t>Note:  Particle size distribution of lime may differ from fly ash.  Use this only if better information is not available.</t>
  </si>
  <si>
    <t>PM2.5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</si>
</sst>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0"/>
    <numFmt numFmtId="170" formatCode="0.0000"/>
  </numFmts>
  <fonts count="7">
    <font>
      <sz val="10"/>
      <name val="Arial"/>
      <family val="0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7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1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/>
    </xf>
    <xf numFmtId="0" fontId="6" fillId="2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 horizontal="center" wrapText="1"/>
    </xf>
    <xf numFmtId="0" fontId="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">
      <selection activeCell="A133" sqref="A133"/>
    </sheetView>
  </sheetViews>
  <sheetFormatPr defaultColWidth="9.140625" defaultRowHeight="12.75"/>
  <cols>
    <col min="1" max="1" width="19.421875" style="2" customWidth="1"/>
    <col min="2" max="2" width="19.28125" style="2" customWidth="1"/>
    <col min="3" max="3" width="17.140625" style="2" customWidth="1"/>
    <col min="4" max="4" width="18.140625" style="2" customWidth="1"/>
    <col min="5" max="16384" width="9.140625" style="2" customWidth="1"/>
  </cols>
  <sheetData>
    <row r="1" spans="1:2" ht="15.75">
      <c r="A1" s="26" t="s">
        <v>23</v>
      </c>
      <c r="B1" s="27"/>
    </row>
    <row r="3" spans="1:4" ht="15.75">
      <c r="A3" s="34" t="s">
        <v>4</v>
      </c>
      <c r="B3" s="34"/>
      <c r="C3" s="34"/>
      <c r="D3" s="34"/>
    </row>
    <row r="4" spans="1:4" ht="33.75" customHeight="1">
      <c r="A4" s="7" t="s">
        <v>5</v>
      </c>
      <c r="B4" s="7" t="s">
        <v>12</v>
      </c>
      <c r="C4" s="7" t="s">
        <v>13</v>
      </c>
      <c r="D4" s="7" t="s">
        <v>11</v>
      </c>
    </row>
    <row r="5" spans="1:4" ht="15.75">
      <c r="A5" s="33" t="s">
        <v>189</v>
      </c>
      <c r="B5" s="33"/>
      <c r="C5" s="33"/>
      <c r="D5" s="33"/>
    </row>
    <row r="6" spans="1:4" ht="16.5" customHeight="1">
      <c r="A6" s="3" t="s">
        <v>6</v>
      </c>
      <c r="B6" s="3">
        <v>1.57</v>
      </c>
      <c r="C6" s="3">
        <v>1</v>
      </c>
      <c r="D6" s="3">
        <v>1.5</v>
      </c>
    </row>
    <row r="7" spans="1:4" ht="15.75">
      <c r="A7" s="33" t="s">
        <v>14</v>
      </c>
      <c r="B7" s="33"/>
      <c r="C7" s="33"/>
      <c r="D7" s="33"/>
    </row>
    <row r="8" spans="1:6" ht="15.75">
      <c r="A8" s="3" t="s">
        <v>6</v>
      </c>
      <c r="B8" s="3">
        <v>1.57</v>
      </c>
      <c r="C8" s="3">
        <v>0.078</v>
      </c>
      <c r="D8" s="3">
        <v>1.5</v>
      </c>
      <c r="F8" s="2" t="s">
        <v>24</v>
      </c>
    </row>
    <row r="9" spans="1:6" ht="15.75">
      <c r="A9" s="3" t="s">
        <v>7</v>
      </c>
      <c r="B9" s="3">
        <v>3.88</v>
      </c>
      <c r="C9" s="3">
        <v>0.27</v>
      </c>
      <c r="D9" s="3">
        <v>1.5</v>
      </c>
      <c r="F9" s="2" t="s">
        <v>25</v>
      </c>
    </row>
    <row r="10" spans="1:6" ht="15.75">
      <c r="A10" s="4" t="s">
        <v>8</v>
      </c>
      <c r="B10" s="3">
        <v>7.77</v>
      </c>
      <c r="C10" s="3">
        <v>0.652</v>
      </c>
      <c r="D10" s="3">
        <v>1.5</v>
      </c>
      <c r="F10" s="2" t="s">
        <v>26</v>
      </c>
    </row>
    <row r="11" spans="1:4" ht="15.75">
      <c r="A11" s="33" t="s">
        <v>0</v>
      </c>
      <c r="B11" s="33"/>
      <c r="C11" s="33"/>
      <c r="D11" s="33"/>
    </row>
    <row r="12" spans="1:4" ht="15.75">
      <c r="A12" s="3" t="s">
        <v>6</v>
      </c>
      <c r="B12" s="3">
        <v>1.57</v>
      </c>
      <c r="C12" s="3">
        <v>0.03</v>
      </c>
      <c r="D12" s="3">
        <v>1.5</v>
      </c>
    </row>
    <row r="13" spans="1:4" ht="15.75">
      <c r="A13" s="3" t="s">
        <v>7</v>
      </c>
      <c r="B13" s="3">
        <v>3.88</v>
      </c>
      <c r="C13" s="3">
        <v>0.1</v>
      </c>
      <c r="D13" s="3">
        <v>1.5</v>
      </c>
    </row>
    <row r="14" spans="1:4" ht="15.75">
      <c r="A14" s="4" t="s">
        <v>8</v>
      </c>
      <c r="B14" s="3">
        <v>7.77</v>
      </c>
      <c r="C14" s="3">
        <v>0.24</v>
      </c>
      <c r="D14" s="3">
        <v>1.5</v>
      </c>
    </row>
    <row r="15" spans="1:4" ht="15.75">
      <c r="A15" s="5" t="s">
        <v>9</v>
      </c>
      <c r="B15" s="3">
        <v>15.54</v>
      </c>
      <c r="C15" s="3">
        <v>0.38</v>
      </c>
      <c r="D15" s="3">
        <v>1.5</v>
      </c>
    </row>
    <row r="16" spans="1:4" ht="15.75">
      <c r="A16" s="3" t="s">
        <v>10</v>
      </c>
      <c r="B16" s="3">
        <v>25.33</v>
      </c>
      <c r="C16" s="3">
        <v>0.25</v>
      </c>
      <c r="D16" s="3">
        <v>1.5</v>
      </c>
    </row>
    <row r="18" spans="1:4" ht="15.75">
      <c r="A18" s="34" t="s">
        <v>15</v>
      </c>
      <c r="B18" s="34"/>
      <c r="C18" s="34"/>
      <c r="D18" s="34"/>
    </row>
    <row r="19" spans="1:4" ht="33.75" customHeight="1">
      <c r="A19" s="7" t="s">
        <v>5</v>
      </c>
      <c r="B19" s="7" t="s">
        <v>12</v>
      </c>
      <c r="C19" s="7" t="s">
        <v>13</v>
      </c>
      <c r="D19" s="7" t="s">
        <v>11</v>
      </c>
    </row>
    <row r="20" spans="1:4" ht="15.75">
      <c r="A20" s="33" t="s">
        <v>189</v>
      </c>
      <c r="B20" s="33"/>
      <c r="C20" s="33"/>
      <c r="D20" s="33"/>
    </row>
    <row r="21" spans="1:4" ht="15.75">
      <c r="A21" s="3" t="s">
        <v>6</v>
      </c>
      <c r="B21" s="3">
        <v>1.57</v>
      </c>
      <c r="C21" s="3">
        <v>1</v>
      </c>
      <c r="D21" s="3">
        <v>2.7</v>
      </c>
    </row>
    <row r="22" spans="1:4" ht="15.75">
      <c r="A22" s="33" t="s">
        <v>14</v>
      </c>
      <c r="B22" s="33"/>
      <c r="C22" s="33"/>
      <c r="D22" s="33"/>
    </row>
    <row r="23" spans="1:4" ht="15.75">
      <c r="A23" s="3" t="s">
        <v>6</v>
      </c>
      <c r="B23" s="3">
        <v>1.57</v>
      </c>
      <c r="C23" s="3">
        <v>0.078</v>
      </c>
      <c r="D23" s="3">
        <v>2.7</v>
      </c>
    </row>
    <row r="24" spans="1:6" ht="15.75">
      <c r="A24" s="3" t="s">
        <v>7</v>
      </c>
      <c r="B24" s="3">
        <v>3.88</v>
      </c>
      <c r="C24" s="3">
        <v>0.27</v>
      </c>
      <c r="D24" s="3">
        <v>2.7</v>
      </c>
      <c r="F24" s="2" t="s">
        <v>24</v>
      </c>
    </row>
    <row r="25" spans="1:6" ht="15.75">
      <c r="A25" s="4" t="s">
        <v>8</v>
      </c>
      <c r="B25" s="3">
        <v>7.77</v>
      </c>
      <c r="C25" s="3">
        <v>0.652</v>
      </c>
      <c r="D25" s="3">
        <v>2.7</v>
      </c>
      <c r="F25" s="2" t="s">
        <v>25</v>
      </c>
    </row>
    <row r="26" spans="1:6" ht="15.75">
      <c r="A26" s="33" t="s">
        <v>0</v>
      </c>
      <c r="B26" s="33"/>
      <c r="C26" s="33"/>
      <c r="D26" s="33"/>
      <c r="F26" s="2" t="s">
        <v>26</v>
      </c>
    </row>
    <row r="27" spans="1:4" ht="15.75">
      <c r="A27" s="3" t="s">
        <v>6</v>
      </c>
      <c r="B27" s="3">
        <v>1.57</v>
      </c>
      <c r="C27" s="3">
        <v>0.03</v>
      </c>
      <c r="D27" s="3">
        <v>2.7</v>
      </c>
    </row>
    <row r="28" spans="1:7" ht="15.75">
      <c r="A28" s="3" t="s">
        <v>7</v>
      </c>
      <c r="B28" s="3">
        <v>3.88</v>
      </c>
      <c r="C28" s="3">
        <v>0.1</v>
      </c>
      <c r="D28" s="3">
        <v>2.7</v>
      </c>
      <c r="G28" s="2" t="s">
        <v>97</v>
      </c>
    </row>
    <row r="29" spans="1:7" ht="26.25">
      <c r="A29" s="4" t="s">
        <v>8</v>
      </c>
      <c r="B29" s="3">
        <v>7.77</v>
      </c>
      <c r="C29" s="3">
        <v>0.24</v>
      </c>
      <c r="D29" s="3">
        <v>2.7</v>
      </c>
      <c r="F29" s="9" t="s">
        <v>90</v>
      </c>
      <c r="G29" s="11">
        <v>1.11</v>
      </c>
    </row>
    <row r="30" spans="1:7" ht="15.75">
      <c r="A30" s="5" t="s">
        <v>9</v>
      </c>
      <c r="B30" s="3">
        <v>15.54</v>
      </c>
      <c r="C30" s="3">
        <v>0.38</v>
      </c>
      <c r="D30" s="3">
        <v>2.7</v>
      </c>
      <c r="F30" s="9" t="s">
        <v>93</v>
      </c>
      <c r="G30" s="11">
        <v>0.86</v>
      </c>
    </row>
    <row r="31" spans="1:4" ht="15.75">
      <c r="A31" s="3" t="s">
        <v>10</v>
      </c>
      <c r="B31" s="3">
        <v>25.33</v>
      </c>
      <c r="C31" s="3">
        <v>0.25</v>
      </c>
      <c r="D31" s="3">
        <v>2.7</v>
      </c>
    </row>
    <row r="33" spans="1:4" ht="15.75">
      <c r="A33" s="34" t="s">
        <v>16</v>
      </c>
      <c r="B33" s="34"/>
      <c r="C33" s="34"/>
      <c r="D33" s="34"/>
    </row>
    <row r="34" spans="1:4" ht="33.75" customHeight="1">
      <c r="A34" s="6" t="s">
        <v>5</v>
      </c>
      <c r="B34" s="7" t="s">
        <v>12</v>
      </c>
      <c r="C34" s="7" t="s">
        <v>13</v>
      </c>
      <c r="D34" s="7" t="s">
        <v>11</v>
      </c>
    </row>
    <row r="35" spans="1:4" ht="15.75">
      <c r="A35" s="33" t="s">
        <v>189</v>
      </c>
      <c r="B35" s="33"/>
      <c r="C35" s="33"/>
      <c r="D35" s="33"/>
    </row>
    <row r="36" spans="1:4" ht="15.75">
      <c r="A36" s="3" t="s">
        <v>6</v>
      </c>
      <c r="B36" s="3">
        <v>1.57</v>
      </c>
      <c r="C36" s="3">
        <v>1</v>
      </c>
      <c r="D36" s="3">
        <v>2.5</v>
      </c>
    </row>
    <row r="37" spans="1:4" ht="15.75">
      <c r="A37" s="33" t="s">
        <v>14</v>
      </c>
      <c r="B37" s="33"/>
      <c r="C37" s="33"/>
      <c r="D37" s="33"/>
    </row>
    <row r="38" spans="1:6" ht="15.75">
      <c r="A38" s="3" t="s">
        <v>6</v>
      </c>
      <c r="B38" s="3">
        <v>1.57</v>
      </c>
      <c r="C38" s="3">
        <v>0.078</v>
      </c>
      <c r="D38" s="3">
        <v>2.5</v>
      </c>
      <c r="F38" s="2" t="s">
        <v>24</v>
      </c>
    </row>
    <row r="39" spans="1:6" ht="15.75">
      <c r="A39" s="3" t="s">
        <v>7</v>
      </c>
      <c r="B39" s="3">
        <v>3.88</v>
      </c>
      <c r="C39" s="3">
        <v>0.27</v>
      </c>
      <c r="D39" s="3">
        <v>2.5</v>
      </c>
      <c r="F39" s="2" t="s">
        <v>25</v>
      </c>
    </row>
    <row r="40" spans="1:6" ht="15.75">
      <c r="A40" s="4" t="s">
        <v>8</v>
      </c>
      <c r="B40" s="3">
        <v>7.77</v>
      </c>
      <c r="C40" s="3">
        <v>0.652</v>
      </c>
      <c r="D40" s="3">
        <v>2.5</v>
      </c>
      <c r="F40" s="2" t="s">
        <v>26</v>
      </c>
    </row>
    <row r="41" spans="1:4" ht="15.75">
      <c r="A41" s="33" t="s">
        <v>0</v>
      </c>
      <c r="B41" s="33"/>
      <c r="C41" s="33"/>
      <c r="D41" s="33"/>
    </row>
    <row r="42" spans="1:4" ht="15.75">
      <c r="A42" s="3" t="s">
        <v>6</v>
      </c>
      <c r="B42" s="3">
        <v>1.57</v>
      </c>
      <c r="C42" s="3">
        <v>0.03</v>
      </c>
      <c r="D42" s="3">
        <v>2.5</v>
      </c>
    </row>
    <row r="43" spans="1:4" ht="15.75">
      <c r="A43" s="3" t="s">
        <v>7</v>
      </c>
      <c r="B43" s="3">
        <v>3.88</v>
      </c>
      <c r="C43" s="3">
        <v>0.1</v>
      </c>
      <c r="D43" s="3">
        <v>2.5</v>
      </c>
    </row>
    <row r="44" spans="1:4" ht="15.75">
      <c r="A44" s="4" t="s">
        <v>8</v>
      </c>
      <c r="B44" s="3">
        <v>7.77</v>
      </c>
      <c r="C44" s="3">
        <v>0.24</v>
      </c>
      <c r="D44" s="3">
        <v>2.5</v>
      </c>
    </row>
    <row r="45" spans="1:4" ht="15.75">
      <c r="A45" s="5" t="s">
        <v>9</v>
      </c>
      <c r="B45" s="3">
        <v>15.54</v>
      </c>
      <c r="C45" s="3">
        <v>0.38</v>
      </c>
      <c r="D45" s="3">
        <v>2.5</v>
      </c>
    </row>
    <row r="46" spans="1:4" ht="15.75">
      <c r="A46" s="3" t="s">
        <v>10</v>
      </c>
      <c r="B46" s="3">
        <v>25.33</v>
      </c>
      <c r="C46" s="3">
        <v>0.25</v>
      </c>
      <c r="D46" s="3">
        <v>2.5</v>
      </c>
    </row>
    <row r="48" spans="1:4" ht="15.75">
      <c r="A48" s="34" t="s">
        <v>17</v>
      </c>
      <c r="B48" s="34"/>
      <c r="C48" s="34"/>
      <c r="D48" s="34"/>
    </row>
    <row r="49" spans="1:4" ht="33.75" customHeight="1">
      <c r="A49" s="6" t="s">
        <v>5</v>
      </c>
      <c r="B49" s="7" t="s">
        <v>12</v>
      </c>
      <c r="C49" s="7" t="s">
        <v>13</v>
      </c>
      <c r="D49" s="7" t="s">
        <v>11</v>
      </c>
    </row>
    <row r="50" spans="1:4" ht="15.75">
      <c r="A50" s="33" t="s">
        <v>189</v>
      </c>
      <c r="B50" s="33"/>
      <c r="C50" s="33"/>
      <c r="D50" s="33"/>
    </row>
    <row r="51" spans="1:4" ht="15.75">
      <c r="A51" s="3" t="s">
        <v>6</v>
      </c>
      <c r="B51" s="3">
        <v>1.57</v>
      </c>
      <c r="C51" s="3">
        <v>1</v>
      </c>
      <c r="D51" s="3">
        <v>2.5</v>
      </c>
    </row>
    <row r="52" spans="1:4" ht="15.75">
      <c r="A52" s="33" t="s">
        <v>14</v>
      </c>
      <c r="B52" s="33"/>
      <c r="C52" s="33"/>
      <c r="D52" s="33"/>
    </row>
    <row r="53" spans="1:4" ht="15.75">
      <c r="A53" s="3" t="s">
        <v>6</v>
      </c>
      <c r="B53" s="3">
        <v>1.57</v>
      </c>
      <c r="C53" s="3">
        <v>0.25</v>
      </c>
      <c r="D53" s="3">
        <v>2.5</v>
      </c>
    </row>
    <row r="54" spans="1:6" ht="15.75">
      <c r="A54" s="3" t="s">
        <v>18</v>
      </c>
      <c r="B54" s="3">
        <v>6.91</v>
      </c>
      <c r="C54" s="3">
        <v>0.75</v>
      </c>
      <c r="D54" s="3">
        <v>2.5</v>
      </c>
      <c r="F54" s="2" t="s">
        <v>24</v>
      </c>
    </row>
    <row r="55" spans="1:6" ht="15.75">
      <c r="A55" s="33" t="s">
        <v>0</v>
      </c>
      <c r="B55" s="33"/>
      <c r="C55" s="33"/>
      <c r="D55" s="33"/>
      <c r="F55" s="2" t="s">
        <v>27</v>
      </c>
    </row>
    <row r="56" spans="1:4" ht="15.75">
      <c r="A56" s="3" t="s">
        <v>6</v>
      </c>
      <c r="B56" s="3">
        <v>1.57</v>
      </c>
      <c r="C56" s="2">
        <v>0.05</v>
      </c>
      <c r="D56" s="3">
        <v>2.5</v>
      </c>
    </row>
    <row r="57" spans="1:4" ht="15.75">
      <c r="A57" s="3" t="s">
        <v>18</v>
      </c>
      <c r="B57" s="3">
        <v>6.91</v>
      </c>
      <c r="C57" s="2">
        <v>0.15</v>
      </c>
      <c r="D57" s="3">
        <v>2.5</v>
      </c>
    </row>
    <row r="58" spans="1:4" ht="15.75">
      <c r="A58" s="4" t="s">
        <v>19</v>
      </c>
      <c r="B58" s="3">
        <v>12.63</v>
      </c>
      <c r="C58" s="2">
        <v>0.05</v>
      </c>
      <c r="D58" s="3">
        <v>2.5</v>
      </c>
    </row>
    <row r="59" spans="1:4" ht="15.75">
      <c r="A59" s="3" t="s">
        <v>20</v>
      </c>
      <c r="B59" s="3">
        <v>23.23</v>
      </c>
      <c r="C59" s="2">
        <v>0.75</v>
      </c>
      <c r="D59" s="3">
        <v>2.5</v>
      </c>
    </row>
    <row r="62" spans="1:4" ht="15.75">
      <c r="A62" s="34" t="s">
        <v>21</v>
      </c>
      <c r="B62" s="34"/>
      <c r="C62" s="34"/>
      <c r="D62" s="34"/>
    </row>
    <row r="63" spans="1:4" ht="33.75" customHeight="1">
      <c r="A63" s="6" t="s">
        <v>5</v>
      </c>
      <c r="B63" s="7" t="s">
        <v>12</v>
      </c>
      <c r="C63" s="7" t="s">
        <v>13</v>
      </c>
      <c r="D63" s="7" t="s">
        <v>11</v>
      </c>
    </row>
    <row r="64" spans="1:4" ht="15.75">
      <c r="A64" s="33" t="s">
        <v>189</v>
      </c>
      <c r="B64" s="33"/>
      <c r="C64" s="33"/>
      <c r="D64" s="33"/>
    </row>
    <row r="65" spans="1:4" ht="15.75">
      <c r="A65" s="3" t="s">
        <v>6</v>
      </c>
      <c r="B65" s="3">
        <v>1.57</v>
      </c>
      <c r="C65" s="3">
        <v>1</v>
      </c>
      <c r="D65" s="15">
        <v>1.04</v>
      </c>
    </row>
    <row r="66" spans="1:4" ht="15.75">
      <c r="A66" s="33" t="s">
        <v>14</v>
      </c>
      <c r="B66" s="33"/>
      <c r="C66" s="33"/>
      <c r="D66" s="33"/>
    </row>
    <row r="67" spans="1:4" ht="15.75">
      <c r="A67" s="3" t="s">
        <v>6</v>
      </c>
      <c r="B67" s="3">
        <v>1.57</v>
      </c>
      <c r="C67" s="3">
        <v>0.14</v>
      </c>
      <c r="D67" s="15">
        <v>1.04</v>
      </c>
    </row>
    <row r="68" spans="1:6" ht="15.75">
      <c r="A68" s="3" t="s">
        <v>7</v>
      </c>
      <c r="B68" s="3">
        <v>3.88</v>
      </c>
      <c r="C68" s="3">
        <v>0.33</v>
      </c>
      <c r="D68" s="15">
        <v>1.04</v>
      </c>
      <c r="F68" s="2" t="s">
        <v>24</v>
      </c>
    </row>
    <row r="69" spans="1:6" ht="15.75">
      <c r="A69" s="4" t="s">
        <v>8</v>
      </c>
      <c r="B69" s="3">
        <v>7.77</v>
      </c>
      <c r="C69" s="3">
        <v>0.53</v>
      </c>
      <c r="D69" s="15">
        <v>1.04</v>
      </c>
      <c r="F69" s="2" t="s">
        <v>82</v>
      </c>
    </row>
    <row r="70" spans="1:6" ht="15.75">
      <c r="A70" s="33" t="s">
        <v>0</v>
      </c>
      <c r="B70" s="33"/>
      <c r="C70" s="33"/>
      <c r="D70" s="33"/>
      <c r="F70" s="2" t="s">
        <v>28</v>
      </c>
    </row>
    <row r="71" spans="1:6" ht="15.75">
      <c r="A71" s="3" t="s">
        <v>6</v>
      </c>
      <c r="B71" s="3">
        <v>1.57</v>
      </c>
      <c r="C71" s="3">
        <v>0.06</v>
      </c>
      <c r="D71" s="15">
        <v>1.04</v>
      </c>
      <c r="F71" s="2" t="s">
        <v>29</v>
      </c>
    </row>
    <row r="72" spans="1:6" ht="15.75">
      <c r="A72" s="3" t="s">
        <v>7</v>
      </c>
      <c r="B72" s="3">
        <v>3.88</v>
      </c>
      <c r="C72" s="3">
        <v>0.13</v>
      </c>
      <c r="D72" s="15">
        <v>1.04</v>
      </c>
      <c r="F72" s="2" t="s">
        <v>83</v>
      </c>
    </row>
    <row r="73" spans="1:6" ht="15.75">
      <c r="A73" s="4" t="s">
        <v>8</v>
      </c>
      <c r="B73" s="3">
        <v>7.77</v>
      </c>
      <c r="C73" s="3">
        <v>0.21</v>
      </c>
      <c r="D73" s="15">
        <v>1.04</v>
      </c>
      <c r="F73" s="2" t="s">
        <v>84</v>
      </c>
    </row>
    <row r="74" spans="1:4" ht="15.75">
      <c r="A74" s="5" t="s">
        <v>9</v>
      </c>
      <c r="B74" s="3">
        <v>15.54</v>
      </c>
      <c r="C74" s="3">
        <v>0.36</v>
      </c>
      <c r="D74" s="15">
        <v>1.04</v>
      </c>
    </row>
    <row r="75" spans="1:4" ht="15.75">
      <c r="A75" s="3" t="s">
        <v>10</v>
      </c>
      <c r="B75" s="3">
        <v>25.33</v>
      </c>
      <c r="C75" s="3">
        <v>0.24</v>
      </c>
      <c r="D75" s="15">
        <v>1.04</v>
      </c>
    </row>
    <row r="77" spans="1:4" ht="15.75">
      <c r="A77" s="34" t="s">
        <v>22</v>
      </c>
      <c r="B77" s="34"/>
      <c r="C77" s="34"/>
      <c r="D77" s="34"/>
    </row>
    <row r="78" spans="1:4" ht="33.75" customHeight="1">
      <c r="A78" s="6" t="s">
        <v>5</v>
      </c>
      <c r="B78" s="7" t="s">
        <v>12</v>
      </c>
      <c r="C78" s="7" t="s">
        <v>13</v>
      </c>
      <c r="D78" s="7" t="s">
        <v>11</v>
      </c>
    </row>
    <row r="79" spans="1:4" ht="15.75">
      <c r="A79" s="33" t="s">
        <v>189</v>
      </c>
      <c r="B79" s="33"/>
      <c r="C79" s="33"/>
      <c r="D79" s="33"/>
    </row>
    <row r="80" spans="1:4" ht="15.75">
      <c r="A80" s="3"/>
      <c r="B80" s="3">
        <v>1.5</v>
      </c>
      <c r="C80" s="3">
        <v>1</v>
      </c>
      <c r="D80" s="15">
        <v>2.85</v>
      </c>
    </row>
    <row r="81" spans="1:4" ht="15.75">
      <c r="A81" s="33" t="s">
        <v>14</v>
      </c>
      <c r="B81" s="33"/>
      <c r="C81" s="33"/>
      <c r="D81" s="33"/>
    </row>
    <row r="82" spans="1:4" ht="15.75">
      <c r="A82" s="3"/>
      <c r="B82" s="3">
        <v>1.5</v>
      </c>
      <c r="C82" s="3">
        <v>0.26</v>
      </c>
      <c r="D82" s="15">
        <v>2.85</v>
      </c>
    </row>
    <row r="83" spans="1:4" ht="15.75">
      <c r="A83" s="3"/>
      <c r="B83" s="3">
        <v>3</v>
      </c>
      <c r="C83" s="3">
        <v>0.25</v>
      </c>
      <c r="D83" s="15">
        <v>2.85</v>
      </c>
    </row>
    <row r="84" spans="1:6" ht="15.75">
      <c r="A84" s="4"/>
      <c r="B84" s="3">
        <v>6</v>
      </c>
      <c r="C84" s="3">
        <v>0.48</v>
      </c>
      <c r="D84" s="15">
        <v>2.85</v>
      </c>
      <c r="F84" t="s">
        <v>24</v>
      </c>
    </row>
    <row r="85" spans="1:6" ht="15.75">
      <c r="A85" s="33" t="s">
        <v>0</v>
      </c>
      <c r="B85" s="33"/>
      <c r="C85" s="33"/>
      <c r="D85" s="33"/>
      <c r="F85" t="s">
        <v>101</v>
      </c>
    </row>
    <row r="86" spans="1:4" ht="15.75">
      <c r="A86" s="3"/>
      <c r="B86" s="3">
        <v>1.5</v>
      </c>
      <c r="C86" s="3">
        <v>0.11</v>
      </c>
      <c r="D86" s="15">
        <v>2.85</v>
      </c>
    </row>
    <row r="87" spans="1:6" ht="15.75">
      <c r="A87" s="3"/>
      <c r="B87" s="3">
        <v>3</v>
      </c>
      <c r="C87" s="3">
        <v>0.11</v>
      </c>
      <c r="D87" s="15">
        <v>2.85</v>
      </c>
      <c r="F87" s="2" t="s">
        <v>83</v>
      </c>
    </row>
    <row r="88" spans="1:6" ht="15.75">
      <c r="A88" s="4"/>
      <c r="B88" s="3">
        <v>6</v>
      </c>
      <c r="C88" s="3">
        <v>0.21</v>
      </c>
      <c r="D88" s="15">
        <v>2.85</v>
      </c>
      <c r="F88" s="2" t="s">
        <v>145</v>
      </c>
    </row>
    <row r="89" spans="1:6" ht="15.75">
      <c r="A89" s="5"/>
      <c r="B89" s="3">
        <v>12</v>
      </c>
      <c r="C89" s="3">
        <v>0.26</v>
      </c>
      <c r="D89" s="15">
        <v>2.85</v>
      </c>
      <c r="F89" s="2" t="s">
        <v>150</v>
      </c>
    </row>
    <row r="90" spans="1:4" ht="15.75">
      <c r="A90" s="3"/>
      <c r="B90" s="3">
        <v>24</v>
      </c>
      <c r="C90" s="3">
        <v>0.23</v>
      </c>
      <c r="D90" s="15">
        <v>2.85</v>
      </c>
    </row>
    <row r="91" spans="1:4" ht="15.75">
      <c r="A91" s="3"/>
      <c r="B91" s="3">
        <v>30</v>
      </c>
      <c r="C91" s="3">
        <v>0.08</v>
      </c>
      <c r="D91" s="15">
        <v>2.85</v>
      </c>
    </row>
    <row r="93" spans="1:4" ht="15.75">
      <c r="A93" s="34" t="s">
        <v>100</v>
      </c>
      <c r="B93" s="34"/>
      <c r="C93" s="34"/>
      <c r="D93" s="34"/>
    </row>
    <row r="94" spans="1:4" ht="33.75" customHeight="1">
      <c r="A94" s="6" t="s">
        <v>5</v>
      </c>
      <c r="B94" s="7" t="s">
        <v>12</v>
      </c>
      <c r="C94" s="7" t="s">
        <v>13</v>
      </c>
      <c r="D94" s="7" t="s">
        <v>11</v>
      </c>
    </row>
    <row r="95" spans="1:4" ht="15.75">
      <c r="A95" s="33" t="s">
        <v>189</v>
      </c>
      <c r="B95" s="33"/>
      <c r="C95" s="33"/>
      <c r="D95" s="33"/>
    </row>
    <row r="96" spans="1:4" ht="15.75">
      <c r="A96" s="3" t="s">
        <v>6</v>
      </c>
      <c r="B96" s="3">
        <v>1.57</v>
      </c>
      <c r="C96" s="3">
        <v>1</v>
      </c>
      <c r="D96" s="8">
        <v>1.5</v>
      </c>
    </row>
    <row r="97" spans="1:4" ht="15.75">
      <c r="A97" s="33" t="s">
        <v>14</v>
      </c>
      <c r="B97" s="33"/>
      <c r="C97" s="33"/>
      <c r="D97" s="33"/>
    </row>
    <row r="98" spans="1:4" ht="15.75">
      <c r="A98" s="3" t="s">
        <v>6</v>
      </c>
      <c r="B98" s="3">
        <v>1.57</v>
      </c>
      <c r="C98" s="3">
        <v>1</v>
      </c>
      <c r="D98" s="8">
        <v>1.5</v>
      </c>
    </row>
    <row r="99" spans="1:4" ht="15.75">
      <c r="A99" s="33" t="s">
        <v>0</v>
      </c>
      <c r="B99" s="33"/>
      <c r="C99" s="33"/>
      <c r="D99" s="33"/>
    </row>
    <row r="100" spans="1:4" ht="15.75">
      <c r="A100" s="3" t="s">
        <v>6</v>
      </c>
      <c r="B100" s="3">
        <v>1.57</v>
      </c>
      <c r="C100" s="3">
        <v>1</v>
      </c>
      <c r="D100" s="8">
        <v>1.5</v>
      </c>
    </row>
    <row r="101" spans="1:4" ht="15.75">
      <c r="A101" s="3"/>
      <c r="B101" s="3"/>
      <c r="C101" s="3"/>
      <c r="D101" s="15"/>
    </row>
    <row r="102" spans="1:4" ht="15.75">
      <c r="A102" s="34" t="s">
        <v>152</v>
      </c>
      <c r="B102" s="34"/>
      <c r="C102" s="34"/>
      <c r="D102" s="34"/>
    </row>
    <row r="103" spans="1:4" ht="33.75" customHeight="1">
      <c r="A103" s="6" t="s">
        <v>5</v>
      </c>
      <c r="B103" s="7" t="s">
        <v>12</v>
      </c>
      <c r="C103" s="7" t="s">
        <v>13</v>
      </c>
      <c r="D103" s="7" t="s">
        <v>11</v>
      </c>
    </row>
    <row r="104" spans="1:4" ht="15.75">
      <c r="A104" s="33" t="s">
        <v>189</v>
      </c>
      <c r="B104" s="33"/>
      <c r="C104" s="33"/>
      <c r="D104" s="33"/>
    </row>
    <row r="105" spans="1:4" ht="15.75">
      <c r="A105" s="3" t="s">
        <v>6</v>
      </c>
      <c r="B105" s="7"/>
      <c r="C105" s="7">
        <v>1</v>
      </c>
      <c r="D105" s="15">
        <v>0.56</v>
      </c>
    </row>
    <row r="106" spans="1:4" ht="15.75">
      <c r="A106" s="33" t="s">
        <v>14</v>
      </c>
      <c r="B106" s="33"/>
      <c r="C106" s="33"/>
      <c r="D106" s="33"/>
    </row>
    <row r="107" spans="1:4" ht="15.75">
      <c r="A107" s="3"/>
      <c r="B107" s="3">
        <v>1.5</v>
      </c>
      <c r="C107" s="3"/>
      <c r="D107" s="15">
        <v>0.56</v>
      </c>
    </row>
    <row r="108" spans="1:4" ht="15.75">
      <c r="A108" s="3"/>
      <c r="B108" s="3">
        <v>3</v>
      </c>
      <c r="C108" s="3"/>
      <c r="D108" s="15">
        <v>0.56</v>
      </c>
    </row>
    <row r="109" spans="1:7" ht="15.75">
      <c r="A109" s="4"/>
      <c r="B109" s="3">
        <v>6</v>
      </c>
      <c r="C109" s="3"/>
      <c r="D109" s="15">
        <v>0.56</v>
      </c>
      <c r="F109" t="s">
        <v>24</v>
      </c>
      <c r="G109" s="2" t="s">
        <v>153</v>
      </c>
    </row>
    <row r="110" spans="1:6" ht="15.75">
      <c r="A110" s="33" t="s">
        <v>0</v>
      </c>
      <c r="B110" s="33"/>
      <c r="C110" s="33"/>
      <c r="D110" s="33"/>
      <c r="F110" s="31"/>
    </row>
    <row r="111" spans="1:6" ht="15.75">
      <c r="A111" s="3"/>
      <c r="B111" s="3">
        <v>1.5</v>
      </c>
      <c r="C111" s="3"/>
      <c r="D111" s="15">
        <v>0.56</v>
      </c>
      <c r="F111" s="2" t="s">
        <v>154</v>
      </c>
    </row>
    <row r="112" spans="1:4" ht="15.75">
      <c r="A112" s="3"/>
      <c r="B112" s="3">
        <v>3</v>
      </c>
      <c r="C112" s="3"/>
      <c r="D112" s="15">
        <v>0.56</v>
      </c>
    </row>
    <row r="113" spans="1:4" ht="15.75">
      <c r="A113" s="4"/>
      <c r="B113" s="3">
        <v>6</v>
      </c>
      <c r="C113" s="3"/>
      <c r="D113" s="15">
        <v>0.56</v>
      </c>
    </row>
    <row r="114" spans="1:4" ht="15.75">
      <c r="A114" s="5"/>
      <c r="B114" s="3">
        <v>12</v>
      </c>
      <c r="C114" s="3"/>
      <c r="D114" s="15">
        <v>0.56</v>
      </c>
    </row>
    <row r="115" spans="1:4" ht="15.75">
      <c r="A115" s="3"/>
      <c r="B115" s="3">
        <v>24</v>
      </c>
      <c r="C115" s="3"/>
      <c r="D115" s="15">
        <v>0.56</v>
      </c>
    </row>
    <row r="116" spans="1:4" ht="15.75">
      <c r="A116" s="3"/>
      <c r="B116" s="3">
        <v>30</v>
      </c>
      <c r="C116" s="3"/>
      <c r="D116" s="15">
        <v>0.56</v>
      </c>
    </row>
    <row r="118" spans="1:4" ht="15.75">
      <c r="A118" s="34" t="s">
        <v>177</v>
      </c>
      <c r="B118" s="34"/>
      <c r="C118" s="34"/>
      <c r="D118" s="34"/>
    </row>
    <row r="119" spans="1:4" ht="33.75" customHeight="1">
      <c r="A119" s="6" t="s">
        <v>5</v>
      </c>
      <c r="B119" s="7" t="s">
        <v>12</v>
      </c>
      <c r="C119" s="7" t="s">
        <v>13</v>
      </c>
      <c r="D119" s="7" t="s">
        <v>11</v>
      </c>
    </row>
    <row r="120" spans="1:4" ht="15.75">
      <c r="A120" s="33" t="s">
        <v>189</v>
      </c>
      <c r="B120" s="33"/>
      <c r="C120" s="33"/>
      <c r="D120" s="33"/>
    </row>
    <row r="121" spans="1:4" ht="15.75">
      <c r="A121" s="3" t="s">
        <v>6</v>
      </c>
      <c r="B121" s="3">
        <v>1.57</v>
      </c>
      <c r="C121" s="3">
        <v>1</v>
      </c>
      <c r="D121" s="15">
        <v>3.3</v>
      </c>
    </row>
    <row r="122" spans="1:6" ht="15.75">
      <c r="A122" s="33" t="s">
        <v>14</v>
      </c>
      <c r="B122" s="33"/>
      <c r="C122" s="33"/>
      <c r="D122" s="33"/>
      <c r="F122" s="2" t="s">
        <v>24</v>
      </c>
    </row>
    <row r="123" spans="1:6" ht="15.75">
      <c r="A123" s="3" t="s">
        <v>6</v>
      </c>
      <c r="B123" s="3">
        <v>1.57</v>
      </c>
      <c r="C123" s="3">
        <v>0.25</v>
      </c>
      <c r="D123" s="15">
        <v>3.3</v>
      </c>
      <c r="F123" s="2" t="s">
        <v>82</v>
      </c>
    </row>
    <row r="124" spans="1:6" ht="15.75">
      <c r="A124" s="3" t="s">
        <v>18</v>
      </c>
      <c r="B124" s="3">
        <v>6.91</v>
      </c>
      <c r="C124" s="3">
        <v>0.75</v>
      </c>
      <c r="D124" s="15">
        <v>3.3</v>
      </c>
      <c r="F124" s="2" t="s">
        <v>179</v>
      </c>
    </row>
    <row r="125" spans="1:6" ht="15.75">
      <c r="A125" s="33" t="s">
        <v>0</v>
      </c>
      <c r="B125" s="33"/>
      <c r="C125" s="33"/>
      <c r="D125" s="33"/>
      <c r="F125" s="2" t="s">
        <v>180</v>
      </c>
    </row>
    <row r="126" spans="1:6" ht="15.75">
      <c r="A126" s="3" t="s">
        <v>6</v>
      </c>
      <c r="B126" s="3">
        <v>1.57</v>
      </c>
      <c r="C126" s="3">
        <v>0.174</v>
      </c>
      <c r="D126" s="15">
        <v>3.3</v>
      </c>
      <c r="F126" s="2" t="s">
        <v>188</v>
      </c>
    </row>
    <row r="127" spans="1:6" ht="15.75">
      <c r="A127" s="3" t="s">
        <v>18</v>
      </c>
      <c r="B127" s="3">
        <v>6.91</v>
      </c>
      <c r="C127" s="3">
        <v>0.521</v>
      </c>
      <c r="D127" s="15">
        <v>3.3</v>
      </c>
      <c r="F127" s="2" t="s">
        <v>83</v>
      </c>
    </row>
    <row r="128" spans="1:6" ht="15.75">
      <c r="A128" s="5" t="s">
        <v>178</v>
      </c>
      <c r="B128" s="3">
        <v>21.54</v>
      </c>
      <c r="C128" s="3">
        <v>0.305</v>
      </c>
      <c r="D128" s="15">
        <v>3.3</v>
      </c>
      <c r="F128" s="2" t="s">
        <v>186</v>
      </c>
    </row>
    <row r="130" spans="1:4" ht="15.75">
      <c r="A130" s="34" t="s">
        <v>187</v>
      </c>
      <c r="B130" s="34"/>
      <c r="C130" s="34"/>
      <c r="D130" s="34"/>
    </row>
    <row r="131" spans="1:4" ht="33.75" customHeight="1">
      <c r="A131" s="6" t="s">
        <v>5</v>
      </c>
      <c r="B131" s="7" t="s">
        <v>12</v>
      </c>
      <c r="C131" s="7" t="s">
        <v>13</v>
      </c>
      <c r="D131" s="7" t="s">
        <v>11</v>
      </c>
    </row>
    <row r="132" spans="1:4" ht="15.75">
      <c r="A132" s="33" t="s">
        <v>189</v>
      </c>
      <c r="B132" s="33"/>
      <c r="C132" s="33"/>
      <c r="D132" s="33"/>
    </row>
    <row r="133" spans="1:4" ht="15.75">
      <c r="A133" s="3" t="s">
        <v>181</v>
      </c>
      <c r="B133" s="3">
        <v>0.63</v>
      </c>
      <c r="C133" s="3">
        <v>0.72</v>
      </c>
      <c r="D133" s="15">
        <v>1.5</v>
      </c>
    </row>
    <row r="134" spans="1:4" ht="15.75">
      <c r="A134" s="3" t="s">
        <v>182</v>
      </c>
      <c r="B134" s="3">
        <v>1.85</v>
      </c>
      <c r="C134" s="3">
        <v>0.28</v>
      </c>
      <c r="D134" s="15">
        <v>1.5</v>
      </c>
    </row>
    <row r="135" spans="1:4" ht="15.75">
      <c r="A135" s="33" t="s">
        <v>14</v>
      </c>
      <c r="B135" s="33"/>
      <c r="C135" s="33"/>
      <c r="D135" s="33"/>
    </row>
    <row r="136" spans="1:6" ht="15.75">
      <c r="A136" s="3" t="s">
        <v>181</v>
      </c>
      <c r="B136" s="3">
        <v>0.63</v>
      </c>
      <c r="C136" s="3">
        <v>0.5</v>
      </c>
      <c r="D136" s="15">
        <v>1.5</v>
      </c>
      <c r="F136" s="2" t="s">
        <v>24</v>
      </c>
    </row>
    <row r="137" spans="1:6" ht="15.75">
      <c r="A137" s="3" t="s">
        <v>182</v>
      </c>
      <c r="B137" s="3">
        <v>1.85</v>
      </c>
      <c r="C137" s="3">
        <v>0.19</v>
      </c>
      <c r="D137" s="15">
        <v>1.5</v>
      </c>
      <c r="F137" s="2" t="s">
        <v>82</v>
      </c>
    </row>
    <row r="138" spans="1:6" ht="15.75">
      <c r="A138" s="3" t="s">
        <v>18</v>
      </c>
      <c r="B138" s="3">
        <v>6.92</v>
      </c>
      <c r="C138" s="3">
        <v>0.31</v>
      </c>
      <c r="D138" s="15">
        <v>1.5</v>
      </c>
      <c r="F138" s="2" t="s">
        <v>185</v>
      </c>
    </row>
    <row r="139" spans="1:4" ht="15.75">
      <c r="A139" s="33" t="s">
        <v>0</v>
      </c>
      <c r="B139" s="33"/>
      <c r="C139" s="33"/>
      <c r="D139" s="33"/>
    </row>
    <row r="140" spans="1:4" ht="15.75">
      <c r="A140" s="3" t="s">
        <v>181</v>
      </c>
      <c r="B140" s="3">
        <v>0.63</v>
      </c>
      <c r="C140" s="3">
        <v>0.15</v>
      </c>
      <c r="D140" s="15">
        <v>1.5</v>
      </c>
    </row>
    <row r="141" spans="1:6" ht="15.75">
      <c r="A141" s="3" t="s">
        <v>182</v>
      </c>
      <c r="B141" s="3">
        <v>1.85</v>
      </c>
      <c r="C141" s="3">
        <v>0.06</v>
      </c>
      <c r="D141" s="15">
        <v>1.5</v>
      </c>
      <c r="F141" s="2" t="s">
        <v>83</v>
      </c>
    </row>
    <row r="142" spans="1:6" ht="15.75">
      <c r="A142" s="3" t="s">
        <v>18</v>
      </c>
      <c r="B142" s="3">
        <v>6.92</v>
      </c>
      <c r="C142" s="3">
        <v>0.09</v>
      </c>
      <c r="D142" s="15">
        <v>1.5</v>
      </c>
      <c r="F142" s="2" t="s">
        <v>186</v>
      </c>
    </row>
    <row r="143" spans="1:4" ht="15.75">
      <c r="A143" s="3" t="s">
        <v>183</v>
      </c>
      <c r="B143" s="3">
        <v>12.66</v>
      </c>
      <c r="C143" s="3">
        <v>0.05</v>
      </c>
      <c r="D143" s="15">
        <v>1.5</v>
      </c>
    </row>
    <row r="144" spans="1:4" ht="15.75">
      <c r="A144" s="3" t="s">
        <v>184</v>
      </c>
      <c r="B144" s="3">
        <v>23.3</v>
      </c>
      <c r="C144" s="3">
        <v>0.65</v>
      </c>
      <c r="D144" s="15">
        <v>1.5</v>
      </c>
    </row>
  </sheetData>
  <mergeCells count="40">
    <mergeCell ref="A135:D135"/>
    <mergeCell ref="A139:D139"/>
    <mergeCell ref="A118:D118"/>
    <mergeCell ref="A122:D122"/>
    <mergeCell ref="A125:D125"/>
    <mergeCell ref="A130:D130"/>
    <mergeCell ref="A120:D120"/>
    <mergeCell ref="A132:D132"/>
    <mergeCell ref="A62:D62"/>
    <mergeCell ref="A66:D66"/>
    <mergeCell ref="A93:D93"/>
    <mergeCell ref="A97:D97"/>
    <mergeCell ref="A70:D70"/>
    <mergeCell ref="A77:D77"/>
    <mergeCell ref="A81:D81"/>
    <mergeCell ref="A85:D85"/>
    <mergeCell ref="A106:D106"/>
    <mergeCell ref="A110:D110"/>
    <mergeCell ref="A3:D3"/>
    <mergeCell ref="A18:D18"/>
    <mergeCell ref="A26:D26"/>
    <mergeCell ref="A22:D22"/>
    <mergeCell ref="A11:D11"/>
    <mergeCell ref="A7:D7"/>
    <mergeCell ref="A52:D52"/>
    <mergeCell ref="A55:D55"/>
    <mergeCell ref="A5:D5"/>
    <mergeCell ref="A20:D20"/>
    <mergeCell ref="A35:D35"/>
    <mergeCell ref="A50:D50"/>
    <mergeCell ref="A33:D33"/>
    <mergeCell ref="A37:D37"/>
    <mergeCell ref="A41:D41"/>
    <mergeCell ref="A48:D48"/>
    <mergeCell ref="A64:D64"/>
    <mergeCell ref="A79:D79"/>
    <mergeCell ref="A95:D95"/>
    <mergeCell ref="A104:D104"/>
    <mergeCell ref="A102:D102"/>
    <mergeCell ref="A99:D9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A5" sqref="A5"/>
    </sheetView>
  </sheetViews>
  <sheetFormatPr defaultColWidth="9.140625" defaultRowHeight="12.75"/>
  <cols>
    <col min="1" max="1" width="14.140625" style="0" customWidth="1"/>
    <col min="2" max="2" width="5.28125" style="0" customWidth="1"/>
    <col min="3" max="3" width="3.140625" style="0" customWidth="1"/>
    <col min="4" max="4" width="4.8515625" style="0" customWidth="1"/>
  </cols>
  <sheetData>
    <row r="1" ht="12.75">
      <c r="A1" s="28" t="s">
        <v>113</v>
      </c>
    </row>
    <row r="3" ht="12.75">
      <c r="A3" t="s">
        <v>30</v>
      </c>
    </row>
    <row r="5" ht="12.75">
      <c r="A5" t="s">
        <v>31</v>
      </c>
    </row>
    <row r="7" ht="12.75">
      <c r="A7" t="s">
        <v>45</v>
      </c>
    </row>
    <row r="8" spans="1:3" ht="12.75">
      <c r="A8" t="s">
        <v>33</v>
      </c>
      <c r="C8" t="s">
        <v>34</v>
      </c>
    </row>
    <row r="9" spans="1:4" ht="12.75">
      <c r="A9" t="s">
        <v>32</v>
      </c>
      <c r="B9">
        <v>1.1</v>
      </c>
      <c r="C9" t="s">
        <v>35</v>
      </c>
      <c r="D9">
        <v>1.5</v>
      </c>
    </row>
    <row r="10" spans="1:4" ht="12.75">
      <c r="A10" t="s">
        <v>36</v>
      </c>
      <c r="B10">
        <v>1.4</v>
      </c>
      <c r="D10">
        <v>2.2</v>
      </c>
    </row>
    <row r="11" spans="1:4" ht="12.75">
      <c r="A11" t="s">
        <v>37</v>
      </c>
      <c r="B11">
        <v>2.7</v>
      </c>
      <c r="D11">
        <v>3</v>
      </c>
    </row>
    <row r="12" spans="1:4" ht="12.75">
      <c r="A12" t="s">
        <v>38</v>
      </c>
      <c r="B12">
        <v>1.9</v>
      </c>
      <c r="D12">
        <v>2.8</v>
      </c>
    </row>
    <row r="13" spans="1:4" ht="12.75">
      <c r="A13" t="s">
        <v>39</v>
      </c>
      <c r="B13">
        <v>1.8</v>
      </c>
      <c r="D13">
        <v>2.6</v>
      </c>
    </row>
    <row r="14" spans="1:4" ht="12.75">
      <c r="A14" t="s">
        <v>40</v>
      </c>
      <c r="B14">
        <v>1.4</v>
      </c>
      <c r="D14">
        <v>1.8</v>
      </c>
    </row>
    <row r="15" spans="1:4" ht="12.75">
      <c r="A15" t="s">
        <v>41</v>
      </c>
      <c r="B15">
        <v>1.2</v>
      </c>
      <c r="D15">
        <v>1.5</v>
      </c>
    </row>
    <row r="16" spans="1:4" ht="12.75">
      <c r="A16" t="s">
        <v>42</v>
      </c>
      <c r="B16">
        <v>1</v>
      </c>
      <c r="D16">
        <v>1.7</v>
      </c>
    </row>
    <row r="17" spans="1:4" ht="12.75">
      <c r="A17" t="s">
        <v>43</v>
      </c>
      <c r="B17">
        <v>2.64</v>
      </c>
      <c r="D17">
        <v>2.76</v>
      </c>
    </row>
    <row r="18" spans="1:4" ht="12.75">
      <c r="A18" t="s">
        <v>44</v>
      </c>
      <c r="B18">
        <v>2.6</v>
      </c>
      <c r="D18">
        <v>3.2</v>
      </c>
    </row>
    <row r="19" spans="1:4" ht="12.75">
      <c r="A19" t="s">
        <v>46</v>
      </c>
      <c r="B19">
        <v>2.14</v>
      </c>
      <c r="D19">
        <v>2.36</v>
      </c>
    </row>
    <row r="20" spans="1:4" ht="12.75">
      <c r="A20" t="s">
        <v>47</v>
      </c>
      <c r="B20">
        <v>2.7</v>
      </c>
      <c r="D20">
        <v>2.8</v>
      </c>
    </row>
    <row r="21" spans="1:2" ht="12.75">
      <c r="A21" t="s">
        <v>48</v>
      </c>
      <c r="B21">
        <v>1.02</v>
      </c>
    </row>
    <row r="23" ht="12.75">
      <c r="A23" t="s">
        <v>114</v>
      </c>
    </row>
    <row r="24" ht="12.75">
      <c r="A24" t="s">
        <v>49</v>
      </c>
    </row>
    <row r="25" ht="12.75">
      <c r="A25" t="s">
        <v>148</v>
      </c>
    </row>
    <row r="26" ht="12.75">
      <c r="B26" t="s">
        <v>34</v>
      </c>
    </row>
    <row r="27" spans="1:5" ht="12.75">
      <c r="A27" s="9" t="s">
        <v>50</v>
      </c>
      <c r="B27" s="11">
        <v>1.36</v>
      </c>
      <c r="D27" s="10"/>
      <c r="E27" s="11"/>
    </row>
    <row r="28" spans="1:5" ht="12.75">
      <c r="A28" s="9" t="s">
        <v>51</v>
      </c>
      <c r="B28" s="11">
        <v>0.8</v>
      </c>
      <c r="D28" s="10"/>
      <c r="E28" s="11"/>
    </row>
    <row r="29" spans="1:5" ht="25.5">
      <c r="A29" s="9" t="s">
        <v>52</v>
      </c>
      <c r="B29" s="11">
        <v>1.51</v>
      </c>
      <c r="D29" s="10"/>
      <c r="E29" s="11"/>
    </row>
    <row r="30" spans="1:5" ht="38.25">
      <c r="A30" s="9" t="s">
        <v>53</v>
      </c>
      <c r="B30" s="11">
        <v>1.52</v>
      </c>
      <c r="D30" s="10"/>
      <c r="E30" s="11"/>
    </row>
    <row r="31" spans="1:5" ht="25.5">
      <c r="A31" s="9" t="s">
        <v>54</v>
      </c>
      <c r="B31" s="11">
        <v>1.07</v>
      </c>
      <c r="D31" s="10"/>
      <c r="E31" s="11"/>
    </row>
    <row r="32" spans="1:5" ht="25.5">
      <c r="A32" s="9" t="s">
        <v>55</v>
      </c>
      <c r="B32" s="11">
        <v>0.9</v>
      </c>
      <c r="D32" s="10"/>
      <c r="E32" s="11"/>
    </row>
    <row r="33" spans="1:2" ht="25.5">
      <c r="A33" s="9" t="s">
        <v>56</v>
      </c>
      <c r="B33" s="11">
        <v>1.04</v>
      </c>
    </row>
    <row r="34" spans="1:2" ht="25.5">
      <c r="A34" s="9" t="s">
        <v>57</v>
      </c>
      <c r="B34" s="12">
        <v>0.42</v>
      </c>
    </row>
    <row r="35" spans="1:5" ht="12.75">
      <c r="A35" s="9" t="s">
        <v>39</v>
      </c>
      <c r="B35" s="11">
        <v>0.8</v>
      </c>
      <c r="D35" s="10"/>
      <c r="E35" s="10"/>
    </row>
    <row r="36" spans="1:5" ht="25.5">
      <c r="A36" s="9" t="s">
        <v>58</v>
      </c>
      <c r="B36" s="11">
        <v>0.8</v>
      </c>
      <c r="D36" s="10"/>
      <c r="E36" s="11"/>
    </row>
    <row r="37" spans="1:5" ht="12.75">
      <c r="A37" s="9" t="s">
        <v>59</v>
      </c>
      <c r="B37" s="11">
        <v>0.48</v>
      </c>
      <c r="D37" s="10"/>
      <c r="E37" s="10"/>
    </row>
    <row r="38" spans="1:5" ht="12.75">
      <c r="A38" s="9" t="s">
        <v>60</v>
      </c>
      <c r="B38" s="11">
        <v>0.99</v>
      </c>
      <c r="D38" s="10"/>
      <c r="E38" s="11"/>
    </row>
    <row r="39" spans="1:5" ht="12.75">
      <c r="A39" s="9" t="s">
        <v>61</v>
      </c>
      <c r="B39" s="11">
        <v>1.12</v>
      </c>
      <c r="D39" s="10"/>
      <c r="E39" s="11"/>
    </row>
    <row r="40" spans="1:5" ht="12.75">
      <c r="A40" s="9" t="s">
        <v>62</v>
      </c>
      <c r="B40" s="11">
        <v>1.04</v>
      </c>
      <c r="D40" s="10"/>
      <c r="E40" s="10"/>
    </row>
    <row r="41" spans="1:5" ht="12.75">
      <c r="A41" s="9" t="s">
        <v>63</v>
      </c>
      <c r="B41" s="11">
        <v>0.51</v>
      </c>
      <c r="D41" s="10"/>
      <c r="E41" s="10"/>
    </row>
    <row r="42" spans="1:5" ht="12.75">
      <c r="A42" s="9" t="s">
        <v>64</v>
      </c>
      <c r="B42" s="11">
        <v>0.58</v>
      </c>
      <c r="D42" s="10"/>
      <c r="E42" s="10"/>
    </row>
    <row r="43" spans="1:5" ht="12.75">
      <c r="A43" s="9" t="s">
        <v>65</v>
      </c>
      <c r="B43" s="11">
        <v>0.77</v>
      </c>
      <c r="D43" s="11"/>
      <c r="E43" s="10"/>
    </row>
    <row r="44" spans="1:5" ht="12.75">
      <c r="A44" s="9" t="s">
        <v>66</v>
      </c>
      <c r="B44" s="11">
        <v>0.77</v>
      </c>
      <c r="D44" s="10"/>
      <c r="E44" s="10"/>
    </row>
    <row r="45" spans="1:5" ht="12.75" customHeight="1">
      <c r="A45" s="9" t="s">
        <v>67</v>
      </c>
      <c r="B45" s="11">
        <v>0.88</v>
      </c>
      <c r="D45" s="10"/>
      <c r="E45" s="10"/>
    </row>
    <row r="46" spans="1:5" ht="12.75">
      <c r="A46" s="9" t="s">
        <v>68</v>
      </c>
      <c r="B46" s="11">
        <v>0.53</v>
      </c>
      <c r="D46" s="10"/>
      <c r="E46" s="10"/>
    </row>
    <row r="47" spans="1:5" ht="12.75">
      <c r="A47" s="9" t="s">
        <v>69</v>
      </c>
      <c r="B47" s="11">
        <v>0.96</v>
      </c>
      <c r="D47" s="10"/>
      <c r="E47" s="10"/>
    </row>
    <row r="48" spans="1:5" ht="25.5">
      <c r="A48" s="9" t="s">
        <v>70</v>
      </c>
      <c r="B48" s="11">
        <v>0.48</v>
      </c>
      <c r="D48" s="10"/>
      <c r="E48" s="10"/>
    </row>
    <row r="49" spans="1:5" ht="12.75">
      <c r="A49" s="9" t="s">
        <v>71</v>
      </c>
      <c r="B49" s="11">
        <v>0.83</v>
      </c>
      <c r="D49" s="10"/>
      <c r="E49" s="10"/>
    </row>
    <row r="50" spans="1:5" ht="12.75">
      <c r="A50" s="9" t="s">
        <v>72</v>
      </c>
      <c r="B50" s="11">
        <v>0.99</v>
      </c>
      <c r="D50" s="13"/>
      <c r="E50" s="14"/>
    </row>
    <row r="51" spans="1:5" ht="12.75">
      <c r="A51" s="9" t="s">
        <v>73</v>
      </c>
      <c r="B51" s="11">
        <v>0.88</v>
      </c>
      <c r="D51" s="10">
        <v>0.96</v>
      </c>
      <c r="E51" s="11"/>
    </row>
    <row r="52" spans="1:5" ht="12.75">
      <c r="A52" s="9" t="s">
        <v>74</v>
      </c>
      <c r="B52" s="11">
        <v>0.83</v>
      </c>
      <c r="D52" s="10"/>
      <c r="E52" s="11"/>
    </row>
    <row r="53" spans="1:5" ht="25.5">
      <c r="A53" s="9" t="s">
        <v>75</v>
      </c>
      <c r="B53" s="11">
        <v>0.61</v>
      </c>
      <c r="D53" s="10"/>
      <c r="E53" s="10"/>
    </row>
    <row r="54" spans="1:5" ht="25.5">
      <c r="A54" s="9" t="s">
        <v>76</v>
      </c>
      <c r="B54" s="11">
        <v>0.83</v>
      </c>
      <c r="D54" s="10"/>
      <c r="E54" s="11"/>
    </row>
    <row r="55" spans="1:5" ht="12.75">
      <c r="A55" s="9" t="s">
        <v>77</v>
      </c>
      <c r="B55" s="11">
        <v>0.56</v>
      </c>
      <c r="D55" s="10"/>
      <c r="E55" s="10"/>
    </row>
    <row r="56" spans="1:5" ht="12.75">
      <c r="A56" s="9" t="s">
        <v>78</v>
      </c>
      <c r="B56" s="11">
        <v>0.64</v>
      </c>
      <c r="D56" s="10"/>
      <c r="E56" s="10"/>
    </row>
    <row r="57" spans="1:5" ht="25.5">
      <c r="A57" s="9" t="s">
        <v>79</v>
      </c>
      <c r="B57" s="11">
        <v>0.66</v>
      </c>
      <c r="D57" s="10"/>
      <c r="E57" s="10"/>
    </row>
    <row r="58" spans="1:5" ht="25.5">
      <c r="A58" s="9" t="s">
        <v>80</v>
      </c>
      <c r="B58" s="11">
        <v>0.62</v>
      </c>
      <c r="D58" s="13"/>
      <c r="E58" s="14"/>
    </row>
    <row r="59" spans="1:2" ht="12.75">
      <c r="A59" s="9" t="s">
        <v>81</v>
      </c>
      <c r="B59" s="12">
        <v>1.04</v>
      </c>
    </row>
    <row r="60" spans="1:5" ht="25.5">
      <c r="A60" s="9" t="s">
        <v>85</v>
      </c>
      <c r="B60" s="11">
        <v>1.17</v>
      </c>
      <c r="D60" s="11"/>
      <c r="E60" s="10"/>
    </row>
    <row r="61" spans="1:5" ht="25.5">
      <c r="A61" s="9" t="s">
        <v>86</v>
      </c>
      <c r="B61" s="11">
        <v>1.22</v>
      </c>
      <c r="D61" s="13"/>
      <c r="E61" s="14"/>
    </row>
    <row r="62" spans="1:5" ht="12.75">
      <c r="A62" s="9" t="s">
        <v>87</v>
      </c>
      <c r="B62" s="11">
        <v>0.96</v>
      </c>
      <c r="D62" s="10"/>
      <c r="E62" s="10"/>
    </row>
    <row r="63" spans="1:5" ht="25.5">
      <c r="A63" s="9" t="s">
        <v>88</v>
      </c>
      <c r="B63" s="11">
        <v>0.95</v>
      </c>
      <c r="D63" s="10"/>
      <c r="E63" s="10"/>
    </row>
    <row r="64" spans="1:5" ht="25.5">
      <c r="A64" s="9" t="s">
        <v>89</v>
      </c>
      <c r="B64" s="11">
        <v>1.09</v>
      </c>
      <c r="D64" s="10"/>
      <c r="E64" s="11"/>
    </row>
    <row r="65" spans="1:5" ht="12.75">
      <c r="A65" s="9" t="s">
        <v>90</v>
      </c>
      <c r="B65" s="11">
        <v>1.11</v>
      </c>
      <c r="D65" s="10"/>
      <c r="E65" s="10"/>
    </row>
    <row r="66" spans="1:5" ht="25.5">
      <c r="A66" s="9" t="s">
        <v>91</v>
      </c>
      <c r="B66" s="11">
        <v>1.01</v>
      </c>
      <c r="D66" s="10"/>
      <c r="E66" s="10"/>
    </row>
    <row r="67" spans="1:5" ht="25.5">
      <c r="A67" s="9" t="s">
        <v>92</v>
      </c>
      <c r="B67" s="11">
        <v>1.11</v>
      </c>
      <c r="D67" s="13"/>
      <c r="E67" s="14"/>
    </row>
    <row r="68" spans="1:5" ht="12.75">
      <c r="A68" s="9" t="s">
        <v>93</v>
      </c>
      <c r="B68" s="11">
        <v>0.86</v>
      </c>
      <c r="D68" s="10"/>
      <c r="E68" s="11"/>
    </row>
    <row r="69" spans="1:5" ht="25.5">
      <c r="A69" s="9" t="s">
        <v>94</v>
      </c>
      <c r="B69" s="11">
        <v>0.88</v>
      </c>
      <c r="D69" s="10"/>
      <c r="E69" s="10"/>
    </row>
    <row r="70" spans="1:5" ht="25.5">
      <c r="A70" s="9" t="s">
        <v>95</v>
      </c>
      <c r="B70" s="11">
        <v>0.67</v>
      </c>
      <c r="D70" s="10"/>
      <c r="E70" s="10"/>
    </row>
    <row r="71" spans="1:5" ht="25.5">
      <c r="A71" s="9" t="s">
        <v>96</v>
      </c>
      <c r="B71" s="11">
        <v>0.8</v>
      </c>
      <c r="D71" s="13"/>
      <c r="E71" s="14"/>
    </row>
    <row r="72" spans="1:2" ht="38.25">
      <c r="A72" s="9" t="s">
        <v>98</v>
      </c>
      <c r="B72" s="11">
        <v>1.19</v>
      </c>
    </row>
    <row r="73" spans="1:2" ht="12.75">
      <c r="A73" s="9" t="s">
        <v>99</v>
      </c>
      <c r="B73" s="11">
        <v>0.26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2" sqref="A12"/>
    </sheetView>
  </sheetViews>
  <sheetFormatPr defaultColWidth="9.140625" defaultRowHeight="12.75"/>
  <sheetData>
    <row r="1" ht="12.75">
      <c r="M1" t="s">
        <v>31</v>
      </c>
    </row>
    <row r="2" spans="1:12" ht="12.75">
      <c r="A2" t="s">
        <v>155</v>
      </c>
      <c r="K2" t="s">
        <v>172</v>
      </c>
      <c r="L2" t="s">
        <v>173</v>
      </c>
    </row>
    <row r="3" spans="1:13" ht="12.75">
      <c r="A3" t="s">
        <v>156</v>
      </c>
      <c r="K3">
        <v>0</v>
      </c>
      <c r="L3">
        <v>2.5</v>
      </c>
      <c r="M3" s="32">
        <f>((K3^3+K3^2*L3+K3*L3^2+L3^3)/4)^(1/3)</f>
        <v>1.5749013123685913</v>
      </c>
    </row>
    <row r="4" spans="1:13" ht="12.75">
      <c r="A4" t="s">
        <v>157</v>
      </c>
      <c r="K4">
        <v>0</v>
      </c>
      <c r="L4">
        <v>0.1</v>
      </c>
      <c r="M4" s="32">
        <f aca="true" t="shared" si="0" ref="M4:M9">((K4^3+K4^2*L4+K4*L4^2+L4^3)/4)^(1/3)</f>
        <v>0.06299605249474367</v>
      </c>
    </row>
    <row r="5" spans="1:13" ht="12.75">
      <c r="A5" t="s">
        <v>158</v>
      </c>
      <c r="K5">
        <v>0.1</v>
      </c>
      <c r="L5">
        <v>1</v>
      </c>
      <c r="M5" s="32">
        <f t="shared" si="0"/>
        <v>0.6524561902051217</v>
      </c>
    </row>
    <row r="6" spans="1:13" ht="12.75">
      <c r="A6" t="s">
        <v>159</v>
      </c>
      <c r="K6">
        <v>1</v>
      </c>
      <c r="L6">
        <v>2.5</v>
      </c>
      <c r="M6" s="32">
        <f t="shared" si="0"/>
        <v>1.8511801576305358</v>
      </c>
    </row>
    <row r="7" spans="1:13" ht="12.75">
      <c r="A7" t="s">
        <v>160</v>
      </c>
      <c r="K7">
        <v>2.5</v>
      </c>
      <c r="L7">
        <v>10</v>
      </c>
      <c r="M7" s="32">
        <f t="shared" si="0"/>
        <v>6.924572820943079</v>
      </c>
    </row>
    <row r="8" spans="11:13" ht="12.75">
      <c r="K8">
        <v>10</v>
      </c>
      <c r="L8">
        <v>30</v>
      </c>
      <c r="M8" s="32">
        <f t="shared" si="0"/>
        <v>21.544346900318843</v>
      </c>
    </row>
    <row r="9" spans="1:13" ht="12.75">
      <c r="A9" t="s">
        <v>161</v>
      </c>
      <c r="M9">
        <f t="shared" si="0"/>
        <v>0</v>
      </c>
    </row>
    <row r="10" ht="12.75">
      <c r="G10" t="s">
        <v>31</v>
      </c>
    </row>
    <row r="11" spans="1:4" s="2" customFormat="1" ht="15.75">
      <c r="A11" s="34" t="s">
        <v>162</v>
      </c>
      <c r="B11" s="34"/>
      <c r="C11" s="34"/>
      <c r="D11" s="34"/>
    </row>
    <row r="12" spans="1:5" s="2" customFormat="1" ht="83.25" customHeight="1">
      <c r="A12" s="7" t="s">
        <v>174</v>
      </c>
      <c r="B12" s="7" t="s">
        <v>175</v>
      </c>
      <c r="C12" s="7" t="s">
        <v>12</v>
      </c>
      <c r="D12" s="7" t="s">
        <v>13</v>
      </c>
      <c r="E12" s="7" t="s">
        <v>11</v>
      </c>
    </row>
    <row r="13" spans="1:6" s="2" customFormat="1" ht="15.75">
      <c r="A13" s="33" t="s">
        <v>14</v>
      </c>
      <c r="B13" s="33"/>
      <c r="C13" s="33"/>
      <c r="D13" s="33"/>
      <c r="F13" s="2" t="s">
        <v>24</v>
      </c>
    </row>
    <row r="14" spans="1:6" s="2" customFormat="1" ht="15.75">
      <c r="A14" s="3"/>
      <c r="C14" s="3"/>
      <c r="D14" s="3"/>
      <c r="E14" s="3"/>
      <c r="F14" s="2" t="s">
        <v>171</v>
      </c>
    </row>
    <row r="15" spans="1:6" s="2" customFormat="1" ht="15.75">
      <c r="A15" s="3"/>
      <c r="C15" s="3"/>
      <c r="D15" s="3"/>
      <c r="E15" s="3"/>
      <c r="F15" t="s">
        <v>161</v>
      </c>
    </row>
    <row r="16" spans="1:4" s="2" customFormat="1" ht="15.75">
      <c r="A16" s="33" t="s">
        <v>0</v>
      </c>
      <c r="B16" s="33"/>
      <c r="C16" s="33"/>
      <c r="D16" s="33"/>
    </row>
    <row r="17" spans="1:6" ht="15.75">
      <c r="A17">
        <v>0</v>
      </c>
      <c r="B17">
        <v>0.1</v>
      </c>
      <c r="C17" s="32">
        <f aca="true" t="shared" si="1" ref="C17:C22">((A17^3+A17^2*B17+A17*B17^2+B17^3)/4)^(1/3)</f>
        <v>0.06299605249474367</v>
      </c>
      <c r="D17" s="3">
        <v>0</v>
      </c>
      <c r="E17" s="15">
        <v>0.56</v>
      </c>
      <c r="F17" s="2" t="s">
        <v>163</v>
      </c>
    </row>
    <row r="18" spans="1:6" ht="15.75">
      <c r="A18">
        <v>0.1</v>
      </c>
      <c r="B18">
        <v>0.25</v>
      </c>
      <c r="C18" s="32">
        <f t="shared" si="1"/>
        <v>0.18511801576305362</v>
      </c>
      <c r="D18" s="3">
        <v>0.04</v>
      </c>
      <c r="E18" s="15">
        <v>0.56</v>
      </c>
      <c r="F18" s="2" t="s">
        <v>164</v>
      </c>
    </row>
    <row r="19" spans="1:6" ht="15.75">
      <c r="A19">
        <v>0.25</v>
      </c>
      <c r="B19">
        <v>1</v>
      </c>
      <c r="C19" s="32">
        <f t="shared" si="1"/>
        <v>0.692457282094308</v>
      </c>
      <c r="D19" s="3">
        <v>0.85</v>
      </c>
      <c r="E19" s="15">
        <v>0.56</v>
      </c>
      <c r="F19" s="2"/>
    </row>
    <row r="20" spans="1:6" ht="15.75">
      <c r="A20">
        <v>1</v>
      </c>
      <c r="B20">
        <v>2.5</v>
      </c>
      <c r="C20" s="32">
        <f t="shared" si="1"/>
        <v>1.8511801576305358</v>
      </c>
      <c r="D20" s="3">
        <v>0.06</v>
      </c>
      <c r="E20" s="15">
        <v>0.56</v>
      </c>
      <c r="F20" s="2" t="s">
        <v>165</v>
      </c>
    </row>
    <row r="21" spans="1:6" ht="15.75">
      <c r="A21">
        <v>2.5</v>
      </c>
      <c r="B21">
        <v>10</v>
      </c>
      <c r="C21" s="32">
        <f t="shared" si="1"/>
        <v>6.924572820943079</v>
      </c>
      <c r="D21" s="3">
        <v>0.02</v>
      </c>
      <c r="E21" s="15">
        <v>0.56</v>
      </c>
      <c r="F21" s="2" t="s">
        <v>166</v>
      </c>
    </row>
    <row r="22" spans="1:6" ht="15.75">
      <c r="A22">
        <v>10</v>
      </c>
      <c r="B22">
        <v>30</v>
      </c>
      <c r="C22" s="32">
        <f t="shared" si="1"/>
        <v>21.544346900318843</v>
      </c>
      <c r="D22" s="3">
        <v>0.03</v>
      </c>
      <c r="E22" s="15">
        <v>0.56</v>
      </c>
      <c r="F22" s="2" t="s">
        <v>167</v>
      </c>
    </row>
    <row r="23" spans="4:6" ht="12.75">
      <c r="D23">
        <f>SUM(D17:D22)</f>
        <v>1</v>
      </c>
      <c r="F23" t="s">
        <v>168</v>
      </c>
    </row>
    <row r="24" ht="12.75">
      <c r="F24" t="s">
        <v>169</v>
      </c>
    </row>
    <row r="25" ht="12.75">
      <c r="F25" t="s">
        <v>170</v>
      </c>
    </row>
    <row r="27" ht="12.75">
      <c r="F27" t="s">
        <v>176</v>
      </c>
    </row>
    <row r="31" spans="1:4" s="2" customFormat="1" ht="15.75">
      <c r="A31" s="3"/>
      <c r="B31" s="3"/>
      <c r="C31" s="3"/>
      <c r="D31" s="3"/>
    </row>
    <row r="32" spans="1:4" s="2" customFormat="1" ht="15.75">
      <c r="A32" s="3"/>
      <c r="B32" s="3"/>
      <c r="C32" s="3"/>
      <c r="D32" s="3"/>
    </row>
    <row r="33" spans="1:4" s="2" customFormat="1" ht="15.75">
      <c r="A33" s="4"/>
      <c r="B33" s="3"/>
      <c r="C33" s="3"/>
      <c r="D33" s="3"/>
    </row>
    <row r="34" spans="1:4" s="2" customFormat="1" ht="15.75">
      <c r="A34" s="5"/>
      <c r="B34" s="3"/>
      <c r="C34" s="3"/>
      <c r="D34" s="3"/>
    </row>
    <row r="35" spans="1:4" s="2" customFormat="1" ht="15.75">
      <c r="A35" s="3"/>
      <c r="B35" s="3"/>
      <c r="C35" s="3"/>
      <c r="D35" s="3"/>
    </row>
  </sheetData>
  <mergeCells count="3">
    <mergeCell ref="A11:D11"/>
    <mergeCell ref="A13:D13"/>
    <mergeCell ref="A16:D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G23" sqref="G23"/>
    </sheetView>
  </sheetViews>
  <sheetFormatPr defaultColWidth="9.140625" defaultRowHeight="12.75"/>
  <cols>
    <col min="1" max="1" width="12.28125" style="0" customWidth="1"/>
    <col min="4" max="4" width="11.140625" style="0" customWidth="1"/>
    <col min="6" max="6" width="10.140625" style="0" customWidth="1"/>
    <col min="7" max="8" width="12.8515625" style="0" bestFit="1" customWidth="1"/>
  </cols>
  <sheetData>
    <row r="1" spans="2:8" ht="12.75">
      <c r="B1" s="16" t="s">
        <v>112</v>
      </c>
      <c r="C1" s="16"/>
      <c r="D1" s="16"/>
      <c r="E1" s="16"/>
      <c r="F1" s="16"/>
      <c r="G1" s="17"/>
      <c r="H1" s="17"/>
    </row>
    <row r="2" spans="1:8" ht="12.75">
      <c r="A2" s="18" t="s">
        <v>104</v>
      </c>
      <c r="B2" s="35" t="s">
        <v>111</v>
      </c>
      <c r="C2" s="35"/>
      <c r="D2" s="35"/>
      <c r="E2" s="35"/>
      <c r="G2" s="18" t="s">
        <v>2</v>
      </c>
      <c r="H2" s="18" t="s">
        <v>2</v>
      </c>
    </row>
    <row r="3" spans="1:8" ht="12.75">
      <c r="A3" s="19" t="s">
        <v>105</v>
      </c>
      <c r="B3" s="24">
        <v>131</v>
      </c>
      <c r="C3" s="24">
        <v>123</v>
      </c>
      <c r="D3" s="24">
        <v>135</v>
      </c>
      <c r="E3" s="24">
        <v>136</v>
      </c>
      <c r="F3" s="21" t="s">
        <v>102</v>
      </c>
      <c r="G3" s="18" t="s">
        <v>103</v>
      </c>
      <c r="H3" s="18" t="s">
        <v>14</v>
      </c>
    </row>
    <row r="4" spans="1:8" ht="12.75">
      <c r="A4" s="19">
        <v>1.5</v>
      </c>
      <c r="B4" s="21">
        <v>10</v>
      </c>
      <c r="C4" s="1">
        <v>12</v>
      </c>
      <c r="D4" s="21">
        <v>9</v>
      </c>
      <c r="E4" s="1">
        <v>10</v>
      </c>
      <c r="F4" s="21">
        <v>10.25</v>
      </c>
      <c r="G4" s="22">
        <v>0.11171662125340599</v>
      </c>
      <c r="H4" s="22">
        <v>0.2611464968152866</v>
      </c>
    </row>
    <row r="5" spans="1:8" ht="12.75">
      <c r="A5" s="19">
        <v>3</v>
      </c>
      <c r="B5" s="1">
        <v>19</v>
      </c>
      <c r="C5" s="1">
        <v>26</v>
      </c>
      <c r="D5" s="1">
        <v>17</v>
      </c>
      <c r="E5" s="1">
        <v>19</v>
      </c>
      <c r="F5" s="21">
        <v>20.25</v>
      </c>
      <c r="G5" s="22">
        <v>0.10899182561307902</v>
      </c>
      <c r="H5" s="22">
        <v>0.25477707006369427</v>
      </c>
    </row>
    <row r="6" spans="1:8" ht="12.75">
      <c r="A6" s="19">
        <v>6</v>
      </c>
      <c r="B6" s="1">
        <v>38</v>
      </c>
      <c r="C6" s="1">
        <v>44</v>
      </c>
      <c r="D6" s="1">
        <v>37</v>
      </c>
      <c r="E6" s="1">
        <v>38</v>
      </c>
      <c r="F6" s="21">
        <v>39.25</v>
      </c>
      <c r="G6" s="22">
        <v>0.20708446866485014</v>
      </c>
      <c r="H6" s="22">
        <v>0.4840764331210191</v>
      </c>
    </row>
    <row r="7" spans="1:8" ht="12.75">
      <c r="A7" s="19">
        <v>12</v>
      </c>
      <c r="B7" s="1">
        <v>63</v>
      </c>
      <c r="C7" s="1">
        <v>75</v>
      </c>
      <c r="D7" s="1">
        <v>57</v>
      </c>
      <c r="E7" s="1">
        <v>58</v>
      </c>
      <c r="F7" s="21">
        <v>63.25</v>
      </c>
      <c r="G7" s="22">
        <v>0.2615803814713896</v>
      </c>
      <c r="H7" s="22"/>
    </row>
    <row r="8" spans="1:8" ht="12.75">
      <c r="A8" s="19">
        <v>24</v>
      </c>
      <c r="B8" s="1">
        <v>80</v>
      </c>
      <c r="C8" s="1">
        <v>92</v>
      </c>
      <c r="D8" s="1">
        <v>83</v>
      </c>
      <c r="E8" s="1">
        <v>81</v>
      </c>
      <c r="F8" s="21">
        <v>84</v>
      </c>
      <c r="G8" s="22">
        <v>0.22615803814713897</v>
      </c>
      <c r="H8" s="21"/>
    </row>
    <row r="9" spans="1:8" ht="12.75">
      <c r="A9" s="19">
        <v>30</v>
      </c>
      <c r="B9" s="1">
        <v>94</v>
      </c>
      <c r="C9" s="1">
        <v>96</v>
      </c>
      <c r="D9" s="1">
        <v>87</v>
      </c>
      <c r="E9" s="1">
        <v>90</v>
      </c>
      <c r="F9" s="21">
        <v>91.75</v>
      </c>
      <c r="G9" s="22">
        <v>0.08446866485013624</v>
      </c>
      <c r="H9" s="21"/>
    </row>
    <row r="10" ht="12.75">
      <c r="F10" s="21">
        <v>100</v>
      </c>
    </row>
    <row r="12" ht="12.75">
      <c r="A12" t="s">
        <v>107</v>
      </c>
    </row>
    <row r="13" ht="12.75">
      <c r="A13" t="s">
        <v>108</v>
      </c>
    </row>
    <row r="14" ht="12.75">
      <c r="A14" t="s">
        <v>24</v>
      </c>
    </row>
    <row r="15" ht="12.75">
      <c r="A15" t="s">
        <v>101</v>
      </c>
    </row>
    <row r="17" spans="1:4" ht="12.75">
      <c r="A17" s="23" t="s">
        <v>106</v>
      </c>
      <c r="B17" s="16"/>
      <c r="C17" s="16"/>
      <c r="D17" s="16"/>
    </row>
    <row r="18" spans="1:4" ht="63.75">
      <c r="A18" s="25" t="s">
        <v>1</v>
      </c>
      <c r="B18" s="25" t="s">
        <v>109</v>
      </c>
      <c r="C18" s="25" t="s">
        <v>110</v>
      </c>
      <c r="D18" s="25" t="s">
        <v>3</v>
      </c>
    </row>
    <row r="19" spans="1:5" ht="12.75">
      <c r="A19" s="19">
        <v>1.5</v>
      </c>
      <c r="B19" s="20">
        <v>0.11171662125340599</v>
      </c>
      <c r="C19" s="20">
        <v>0.2611464968152866</v>
      </c>
      <c r="D19" s="19">
        <v>3.12</v>
      </c>
      <c r="E19" t="s">
        <v>151</v>
      </c>
    </row>
    <row r="20" spans="1:4" ht="12.75">
      <c r="A20" s="19">
        <v>3</v>
      </c>
      <c r="B20" s="20">
        <v>0.10899182561307902</v>
      </c>
      <c r="C20" s="20">
        <v>0.25477707006369427</v>
      </c>
      <c r="D20" s="19">
        <v>3.12</v>
      </c>
    </row>
    <row r="21" spans="1:4" ht="12.75">
      <c r="A21" s="19">
        <v>6</v>
      </c>
      <c r="B21" s="20">
        <v>0.20708446866485014</v>
      </c>
      <c r="C21" s="20">
        <v>0.4840764331210191</v>
      </c>
      <c r="D21" s="19">
        <v>3.12</v>
      </c>
    </row>
    <row r="22" spans="1:4" ht="12.75">
      <c r="A22" s="19">
        <v>12</v>
      </c>
      <c r="B22" s="20">
        <v>0.2615803814713896</v>
      </c>
      <c r="D22" s="19">
        <v>3.12</v>
      </c>
    </row>
    <row r="23" spans="1:4" ht="12.75">
      <c r="A23" s="19">
        <v>24</v>
      </c>
      <c r="B23" s="20">
        <v>0.22615803814713897</v>
      </c>
      <c r="D23" s="19">
        <v>3.12</v>
      </c>
    </row>
    <row r="24" spans="1:4" ht="12.75">
      <c r="A24" s="19">
        <v>30</v>
      </c>
      <c r="B24" s="20">
        <v>0.08446866485013624</v>
      </c>
      <c r="D24" s="19">
        <v>3.12</v>
      </c>
    </row>
    <row r="27" spans="1:4" ht="12.75">
      <c r="A27" s="23" t="s">
        <v>140</v>
      </c>
      <c r="B27" s="16"/>
      <c r="C27" s="16"/>
      <c r="D27" s="16"/>
    </row>
    <row r="28" ht="12.75">
      <c r="A28" t="s">
        <v>135</v>
      </c>
    </row>
    <row r="29" ht="12.75">
      <c r="A29" t="s">
        <v>134</v>
      </c>
    </row>
    <row r="30" ht="12.75">
      <c r="A30" t="s">
        <v>147</v>
      </c>
    </row>
    <row r="31" ht="12.75">
      <c r="A31" t="s">
        <v>143</v>
      </c>
    </row>
    <row r="32" ht="12.75">
      <c r="A32" t="s">
        <v>141</v>
      </c>
    </row>
    <row r="33" ht="12.75">
      <c r="A33" t="s">
        <v>144</v>
      </c>
    </row>
    <row r="34" spans="1:7" ht="39.75">
      <c r="A34" t="s">
        <v>142</v>
      </c>
      <c r="D34" s="30" t="s">
        <v>136</v>
      </c>
      <c r="E34" s="30" t="s">
        <v>137</v>
      </c>
      <c r="F34" s="30" t="s">
        <v>138</v>
      </c>
      <c r="G34" s="30" t="s">
        <v>139</v>
      </c>
    </row>
    <row r="35" spans="1:9" ht="12.75">
      <c r="A35" t="s">
        <v>116</v>
      </c>
      <c r="D35">
        <v>21.2</v>
      </c>
      <c r="E35">
        <f aca="true" t="shared" si="0" ref="E35:E40">D35/$D$42</f>
        <v>0.2176367929370701</v>
      </c>
      <c r="F35">
        <v>2.32</v>
      </c>
      <c r="G35">
        <f aca="true" t="shared" si="1" ref="G35:G40">F35*E35</f>
        <v>0.5049173596140026</v>
      </c>
      <c r="I35" t="s">
        <v>117</v>
      </c>
    </row>
    <row r="36" spans="1:9" ht="12.75">
      <c r="A36" t="s">
        <v>118</v>
      </c>
      <c r="D36">
        <v>63.8</v>
      </c>
      <c r="E36">
        <f t="shared" si="0"/>
        <v>0.6549635561030694</v>
      </c>
      <c r="F36">
        <v>3.25</v>
      </c>
      <c r="G36">
        <f t="shared" si="1"/>
        <v>2.128631557334976</v>
      </c>
      <c r="I36" t="s">
        <v>119</v>
      </c>
    </row>
    <row r="37" spans="1:7" ht="12.75">
      <c r="A37" t="s">
        <v>120</v>
      </c>
      <c r="D37">
        <v>4.47</v>
      </c>
      <c r="E37">
        <f t="shared" si="0"/>
        <v>0.04588851247305205</v>
      </c>
      <c r="F37">
        <v>3.9</v>
      </c>
      <c r="G37">
        <f t="shared" si="1"/>
        <v>0.17896519864490298</v>
      </c>
    </row>
    <row r="38" spans="1:7" ht="12.75">
      <c r="A38" t="s">
        <v>121</v>
      </c>
      <c r="D38">
        <v>3.52</v>
      </c>
      <c r="E38">
        <f t="shared" si="0"/>
        <v>0.03613592033672108</v>
      </c>
      <c r="F38">
        <v>5.24</v>
      </c>
      <c r="G38">
        <f t="shared" si="1"/>
        <v>0.18935222256441844</v>
      </c>
    </row>
    <row r="39" spans="1:7" ht="12.75">
      <c r="A39" t="s">
        <v>122</v>
      </c>
      <c r="D39">
        <v>1.69</v>
      </c>
      <c r="E39">
        <f t="shared" si="0"/>
        <v>0.017349348116209834</v>
      </c>
      <c r="F39">
        <v>3.58</v>
      </c>
      <c r="G39">
        <f t="shared" si="1"/>
        <v>0.062110666256031205</v>
      </c>
    </row>
    <row r="40" spans="1:7" ht="12.75">
      <c r="A40" t="s">
        <v>123</v>
      </c>
      <c r="D40">
        <v>2.73</v>
      </c>
      <c r="E40">
        <f t="shared" si="0"/>
        <v>0.028025870033877427</v>
      </c>
      <c r="F40">
        <v>1.97</v>
      </c>
      <c r="G40">
        <f t="shared" si="1"/>
        <v>0.05521096396673853</v>
      </c>
    </row>
    <row r="42" spans="1:8" ht="14.25">
      <c r="A42" s="16" t="s">
        <v>124</v>
      </c>
      <c r="D42">
        <f>SUM(D35:D41)</f>
        <v>97.41</v>
      </c>
      <c r="E42">
        <f>SUM(E35:E41)</f>
        <v>0.9999999999999999</v>
      </c>
      <c r="G42" s="20">
        <f>SUM(G35:G41)</f>
        <v>3.1191879683810697</v>
      </c>
      <c r="H42" t="s">
        <v>146</v>
      </c>
    </row>
    <row r="44" ht="12.75">
      <c r="A44" t="s">
        <v>149</v>
      </c>
    </row>
    <row r="45" spans="2:5" ht="12.75">
      <c r="B45" t="s">
        <v>125</v>
      </c>
      <c r="C45" t="s">
        <v>115</v>
      </c>
      <c r="D45" t="s">
        <v>126</v>
      </c>
      <c r="E45" t="s">
        <v>127</v>
      </c>
    </row>
    <row r="46" spans="1:5" ht="12.75">
      <c r="A46" t="s">
        <v>50</v>
      </c>
      <c r="B46">
        <v>491</v>
      </c>
      <c r="C46">
        <f>B46/$B$49</f>
        <v>0.8705673758865248</v>
      </c>
      <c r="D46">
        <v>3.12</v>
      </c>
      <c r="E46">
        <f>C46*D46</f>
        <v>2.7161702127659573</v>
      </c>
    </row>
    <row r="47" spans="1:5" ht="12.75">
      <c r="A47" t="s">
        <v>128</v>
      </c>
      <c r="B47">
        <v>73</v>
      </c>
      <c r="C47">
        <f>B47/$B$49</f>
        <v>0.12943262411347517</v>
      </c>
      <c r="D47">
        <v>1</v>
      </c>
      <c r="E47">
        <f>C47*D47</f>
        <v>0.12943262411347517</v>
      </c>
    </row>
    <row r="49" spans="1:6" ht="14.25">
      <c r="A49" t="s">
        <v>124</v>
      </c>
      <c r="B49">
        <f>SUM(B46:B48)</f>
        <v>564</v>
      </c>
      <c r="C49">
        <f>SUM(C46:C48)</f>
        <v>1</v>
      </c>
      <c r="E49" s="20">
        <f>SUM(E46:E48)</f>
        <v>2.8456028368794324</v>
      </c>
      <c r="F49" t="s">
        <v>146</v>
      </c>
    </row>
    <row r="52" spans="1:3" ht="14.25">
      <c r="A52" t="s">
        <v>129</v>
      </c>
      <c r="B52" s="21" t="s">
        <v>130</v>
      </c>
      <c r="C52" t="s">
        <v>146</v>
      </c>
    </row>
    <row r="53" spans="1:7" ht="12.75">
      <c r="A53" t="s">
        <v>131</v>
      </c>
      <c r="B53" s="21">
        <v>117.5</v>
      </c>
      <c r="C53" s="29">
        <f>454*B53/28316.9</f>
        <v>1.8838573431413748</v>
      </c>
      <c r="G53" t="s">
        <v>132</v>
      </c>
    </row>
    <row r="54" ht="12.75">
      <c r="G54" t="s">
        <v>133</v>
      </c>
    </row>
  </sheetData>
  <mergeCells count="1">
    <mergeCell ref="B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aqb_ta05</dc:creator>
  <cp:keywords/>
  <dc:description/>
  <cp:lastModifiedBy>Eric Peters</cp:lastModifiedBy>
  <dcterms:created xsi:type="dcterms:W3CDTF">2002-09-12T23:48:24Z</dcterms:created>
  <dcterms:modified xsi:type="dcterms:W3CDTF">2007-06-19T22:09:56Z</dcterms:modified>
  <cp:category/>
  <cp:version/>
  <cp:contentType/>
  <cp:contentStatus/>
</cp:coreProperties>
</file>