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NMENV\ServerShares$\WPD\SWQB\MASS\Standards Planning and Reporting Team\QA QC Documents\SOPs\8 Chemical Sampling\8.3 NPDES SOP\"/>
    </mc:Choice>
  </mc:AlternateContent>
  <xr:revisionPtr revIDLastSave="0" documentId="8_{DA820DB4-9824-453C-8633-93D45CECEEA6}" xr6:coauthVersionLast="36" xr6:coauthVersionMax="36" xr10:uidLastSave="{00000000-0000-0000-0000-000000000000}"/>
  <bookViews>
    <workbookView xWindow="10725" yWindow="45" windowWidth="10830" windowHeight="10830" tabRatio="730" activeTab="2" xr2:uid="{00000000-000D-0000-FFFF-FFFF00000000}"/>
  </bookViews>
  <sheets>
    <sheet name="Field Sheet" sheetId="1" r:id="rId1"/>
    <sheet name="Supplemental Field Sheet" sheetId="3" r:id="rId2"/>
    <sheet name="Wastewater Field Sheet" sheetId="5" r:id="rId3"/>
    <sheet name="Wastewater Supplemental" sheetId="4" r:id="rId4"/>
    <sheet name="Station input" sheetId="2" r:id="rId5"/>
  </sheets>
  <definedNames>
    <definedName name="_xlnm.Print_Area" localSheetId="0">'Field Sheet'!$A$1:$I$49</definedName>
    <definedName name="_xlnm.Print_Area" localSheetId="1">'Supplemental Field Sheet'!$A$1:$I$41</definedName>
    <definedName name="_xlnm.Print_Area" localSheetId="2">'Wastewater Field Sheet'!$A$1:$I$46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7" i="5" l="1"/>
  <c r="A5" i="5" l="1"/>
  <c r="B6" i="5"/>
  <c r="H5" i="5"/>
  <c r="H6" i="5"/>
  <c r="A17" i="5" s="1"/>
  <c r="E6" i="5" l="1"/>
  <c r="B6" i="4"/>
  <c r="H5" i="4"/>
  <c r="H4" i="4" s="1"/>
  <c r="E5" i="4"/>
  <c r="B5" i="4"/>
  <c r="A4" i="4"/>
  <c r="H5" i="1" l="1"/>
  <c r="H6" i="1"/>
  <c r="A17" i="1" s="1"/>
  <c r="A5" i="3"/>
  <c r="A5" i="1"/>
  <c r="E6" i="3"/>
  <c r="B6" i="3"/>
  <c r="H6" i="3"/>
  <c r="H5" i="3" s="1"/>
  <c r="B7" i="1"/>
  <c r="E6" i="1"/>
  <c r="B6" i="1"/>
  <c r="F9" i="2"/>
  <c r="F14" i="2"/>
  <c r="F13" i="2"/>
  <c r="F12" i="2"/>
  <c r="F11" i="2"/>
  <c r="F10" i="2"/>
  <c r="B7" i="3"/>
  <c r="A2" i="1"/>
</calcChain>
</file>

<file path=xl/sharedStrings.xml><?xml version="1.0" encoding="utf-8"?>
<sst xmlns="http://schemas.openxmlformats.org/spreadsheetml/2006/main" count="645" uniqueCount="292">
  <si>
    <t>Entered on:</t>
  </si>
  <si>
    <t>By:</t>
  </si>
  <si>
    <t>Verified on:</t>
  </si>
  <si>
    <t xml:space="preserve">Project </t>
  </si>
  <si>
    <t>Driving Directions:</t>
  </si>
  <si>
    <t>AU_ID</t>
  </si>
  <si>
    <t>COUNTY</t>
  </si>
  <si>
    <t>MLOC_NAME</t>
  </si>
  <si>
    <t>ECOREGION</t>
  </si>
  <si>
    <t>MLOC_HUC_12</t>
  </si>
  <si>
    <t>STATION_RATIONALE</t>
  </si>
  <si>
    <t/>
  </si>
  <si>
    <t>1:24,000</t>
  </si>
  <si>
    <t>DRIVING_DIRECTIONS</t>
  </si>
  <si>
    <t>MLOC_COMMENTS</t>
  </si>
  <si>
    <t>MLOC_STATUS</t>
  </si>
  <si>
    <t>Latitude:</t>
  </si>
  <si>
    <t>Longitude:</t>
  </si>
  <si>
    <t>Elevation:</t>
  </si>
  <si>
    <t>Date:</t>
  </si>
  <si>
    <t>Time:</t>
  </si>
  <si>
    <t>Staff:</t>
  </si>
  <si>
    <t>Sonde ID:</t>
  </si>
  <si>
    <t>Data logger ID:</t>
  </si>
  <si>
    <t>Salinity (ppT):</t>
  </si>
  <si>
    <t>DO (mg/L):</t>
  </si>
  <si>
    <t>Turbidity (NTU):</t>
  </si>
  <si>
    <t xml:space="preserve"> </t>
  </si>
  <si>
    <t>DO Charge:</t>
  </si>
  <si>
    <t>Sampling Comments:</t>
  </si>
  <si>
    <t>Rating:</t>
  </si>
  <si>
    <t>Nutrient Level 1 Screening</t>
  </si>
  <si>
    <t>Percent Algal Cover:</t>
  </si>
  <si>
    <t>Location:</t>
  </si>
  <si>
    <t>Anoxic Layer Present:</t>
  </si>
  <si>
    <t>Yes</t>
  </si>
  <si>
    <t xml:space="preserve">No </t>
  </si>
  <si>
    <t>&lt;25%</t>
  </si>
  <si>
    <t>25-50%</t>
  </si>
  <si>
    <t>50-75%</t>
  </si>
  <si>
    <t>&gt;75%</t>
  </si>
  <si>
    <t>Rating of periphyton on coarse substrate</t>
  </si>
  <si>
    <t>No</t>
  </si>
  <si>
    <t>Specific Conductance (μS/cm):</t>
  </si>
  <si>
    <t>pH @ 25°C:</t>
  </si>
  <si>
    <r>
      <t xml:space="preserve"> </t>
    </r>
    <r>
      <rPr>
        <b/>
        <sz val="14"/>
        <rFont val="Arial"/>
        <family val="2"/>
      </rPr>
      <t>□</t>
    </r>
  </si>
  <si>
    <t>Number taken:</t>
  </si>
  <si>
    <t>upstream</t>
  </si>
  <si>
    <t>downstream</t>
  </si>
  <si>
    <t>right bank</t>
  </si>
  <si>
    <t>left bank</t>
  </si>
  <si>
    <t>other ___________________</t>
  </si>
  <si>
    <t>Check if appropriate:</t>
  </si>
  <si>
    <t>Streamflow Measurement</t>
  </si>
  <si>
    <t>Photo Comments:</t>
  </si>
  <si>
    <t>Environmental Samples:</t>
  </si>
  <si>
    <t>Duplicate Samples:</t>
  </si>
  <si>
    <t>Blanks:</t>
  </si>
  <si>
    <t>Total Nutrients:</t>
  </si>
  <si>
    <t>Dissolved Metals:</t>
  </si>
  <si>
    <t>Do not collect "ions" blanks</t>
  </si>
  <si>
    <t>Do not collect "total metals" blanks</t>
  </si>
  <si>
    <t>DO Recalibrated?</t>
  </si>
  <si>
    <t xml:space="preserve"> □ Yes</t>
  </si>
  <si>
    <t>__________ mm Hg</t>
  </si>
  <si>
    <t>feet</t>
  </si>
  <si>
    <t>meters</t>
  </si>
  <si>
    <t xml:space="preserve"> □ No</t>
  </si>
  <si>
    <t>DO sat. @ local elev. (%):</t>
  </si>
  <si>
    <t>Temperature (°C):</t>
  </si>
  <si>
    <t>Location of densest cover:</t>
  </si>
  <si>
    <t>___________</t>
  </si>
  <si>
    <t>under rocks</t>
  </si>
  <si>
    <t>depositional feature</t>
  </si>
  <si>
    <t>Other (specify):____________</t>
  </si>
  <si>
    <t>Total Metals (Hg,Se, Al):</t>
  </si>
  <si>
    <t>Rads:</t>
  </si>
  <si>
    <t>Acidified____Pre____Field</t>
  </si>
  <si>
    <t>Preserved? ____________</t>
  </si>
  <si>
    <t xml:space="preserve">Measured (see field sheet) </t>
  </si>
  <si>
    <t xml:space="preserve">Supplemental Field Data </t>
  </si>
  <si>
    <t>Photos Taken (Optional)</t>
  </si>
  <si>
    <t>__SWQB-Field__SWQB-Lab__SLD</t>
  </si>
  <si>
    <t xml:space="preserve"> rough with no apparent growth</t>
  </si>
  <si>
    <t xml:space="preserve"> thin layer of periphyton is visible</t>
  </si>
  <si>
    <t xml:space="preserve"> 0.5 to 1 mm thick</t>
  </si>
  <si>
    <t xml:space="preserve"> 1 to 5 mm thick</t>
  </si>
  <si>
    <t xml:space="preserve"> 5 to 20 mm thick</t>
  </si>
  <si>
    <t xml:space="preserve"> &gt; 20 mm thick</t>
  </si>
  <si>
    <t>USGS Gage                     Value: ___________cfs</t>
  </si>
  <si>
    <t>Visual Estimate                Value: ___________cfs</t>
  </si>
  <si>
    <t>(to be conducted once per season; two screenings by end of June)</t>
  </si>
  <si>
    <t xml:space="preserve">No discernable flow </t>
  </si>
  <si>
    <t xml:space="preserve">Timed-fill method per SOP protocol </t>
  </si>
  <si>
    <t xml:space="preserve">Surface floats method per SOP protocol </t>
  </si>
  <si>
    <t xml:space="preserve">Manning Equation method per SOP protocol </t>
  </si>
  <si>
    <t xml:space="preserve">Rating curve method per SOP protocol </t>
  </si>
  <si>
    <t xml:space="preserve">Other methods specified in the SOP </t>
  </si>
  <si>
    <t>Flow Comments:</t>
  </si>
  <si>
    <t>(optional can be used in place of flow sheet)</t>
  </si>
  <si>
    <t>Percent Rating:</t>
  </si>
  <si>
    <t>AU_NAME</t>
  </si>
  <si>
    <t>MLOC_ID</t>
  </si>
  <si>
    <t>MLOC_LATITUDE</t>
  </si>
  <si>
    <t>MLOC_LONGITUDE</t>
  </si>
  <si>
    <t>DESCRIPTION</t>
  </si>
  <si>
    <t>LOCATION_TYPE</t>
  </si>
  <si>
    <t>NM_WATERBODY_TYPE</t>
  </si>
  <si>
    <t>MLOC_HUC_8</t>
  </si>
  <si>
    <t>DRAINAGE_AREA</t>
  </si>
  <si>
    <t>OWERNSHIP_PERM_INFO</t>
  </si>
  <si>
    <t>REFERENCE_SITE</t>
  </si>
  <si>
    <t>VERTICAL_COLLECTION_METHOD</t>
  </si>
  <si>
    <t>VERTICAL_REFERENCE_DATUM</t>
  </si>
  <si>
    <t>HORIZONTAL_COLLECTION_METHOD</t>
  </si>
  <si>
    <t>HORIZONTAL_REFERENCE_DATUM</t>
  </si>
  <si>
    <t>HUC_EIGHT_UID</t>
  </si>
  <si>
    <t>AU_UID</t>
  </si>
  <si>
    <t>MLOC_UID</t>
  </si>
  <si>
    <t>NM-2110_10</t>
  </si>
  <si>
    <t>Cienega Creek (Santa Fe River to headwaters)</t>
  </si>
  <si>
    <t>30LaCien002.1</t>
  </si>
  <si>
    <t>Cienega Creek 0.3 miles below bridge in La Cienega - 30LaCien002.1</t>
  </si>
  <si>
    <t>35.56038</t>
  </si>
  <si>
    <t>-106.13002</t>
  </si>
  <si>
    <t>Santa Fe</t>
  </si>
  <si>
    <t>River/Stream</t>
  </si>
  <si>
    <t>RIVER</t>
  </si>
  <si>
    <t>13020201</t>
  </si>
  <si>
    <t>130202010105</t>
  </si>
  <si>
    <t>I-25 to La Cienega Exit. Entrada la Cienega 0.6mi. Left at stop sign on Paseo c de Baca 0.25mi. House #25. Access creek through y</t>
  </si>
  <si>
    <t>22h</t>
  </si>
  <si>
    <t>N</t>
  </si>
  <si>
    <t>ACTIVE</t>
  </si>
  <si>
    <t>Private Property; Merle Lefcoff. 505-473-4203, cell 303-859-5609</t>
  </si>
  <si>
    <t>GPS Code (Pseudo Range) Differential</t>
  </si>
  <si>
    <t>NGVD29</t>
  </si>
  <si>
    <t>GPS-Unspecified</t>
  </si>
  <si>
    <t>NAD83</t>
  </si>
  <si>
    <t>31</t>
  </si>
  <si>
    <t>96</t>
  </si>
  <si>
    <t>230</t>
  </si>
  <si>
    <t>NM-2110_00</t>
  </si>
  <si>
    <t>Santa Fe River (Paseo del Canon to Santa Fe WWTP)</t>
  </si>
  <si>
    <t>30SantaF030.5</t>
  </si>
  <si>
    <t>Lower Santa Fe River Preserve - 30SantaF030.5</t>
  </si>
  <si>
    <t>35.61842</t>
  </si>
  <si>
    <t>-106.11178</t>
  </si>
  <si>
    <t>130202010102</t>
  </si>
  <si>
    <t>From airport road &amp; 599 intersection, go west on airport road approximately 1 mile to Calle Debra on the left. Sample at this crossing.</t>
  </si>
  <si>
    <t>Site is below the restoration project selected for 319 monitoring and thermograph deployment to assess the influence of the project on temperature and nutrient cycling.</t>
  </si>
  <si>
    <t>94</t>
  </si>
  <si>
    <t>225</t>
  </si>
  <si>
    <t>NM-2110_02</t>
  </si>
  <si>
    <t>30SantaF012.9</t>
  </si>
  <si>
    <t>SANTA FE RIVER above Cochiti AT USGS GAGE 08317200 - 30SantaF012.9</t>
  </si>
  <si>
    <t>35.54726</t>
  </si>
  <si>
    <t>-106.22922</t>
  </si>
  <si>
    <t>130202010107</t>
  </si>
  <si>
    <t>I-25 to Cochiti Exit, Exit &amp; turn Right 3.3 mi on hyw 16,  Take Tetilla Turnoff -&gt; Right 2.3 mi large locked Cochiti Pueblo gate.  Immediately  before gate, turn right over a cattle guard and drive 1.0 miles. Cross river. Go left 1.5 miles (stay left @ Y towards river).  Go through unlocked gate. Gage is up on the left.</t>
  </si>
  <si>
    <t>227.43</t>
  </si>
  <si>
    <t>Re 2006-2007 PCB study:  2002 DOEOB/LANL study station -  PCBs detected in water, not in sediment. USGS collecting water PCB and SSC water samples at this site (SWQB collect sediment). This site is near the bottom of the Assessment Unit, has a active gage, and is below an inactive, reclaimed uranium mine.</t>
  </si>
  <si>
    <t>95</t>
  </si>
  <si>
    <t>229</t>
  </si>
  <si>
    <t>30SantaF028.4</t>
  </si>
  <si>
    <t>Santa Fe River above CRd 56 - 30SantaF028.4</t>
  </si>
  <si>
    <t>35.60279</t>
  </si>
  <si>
    <t>-106.12134</t>
  </si>
  <si>
    <t>Head west on Airport Road off Cerrillos.  Cross HWY 599.  Drive 3.9 miles. Park on left hand of road just past culvert crossing.</t>
  </si>
  <si>
    <t>This site is 100% effluent from the Santa Fe WWTP unless there is a storm event or a release from the munical reservoirs that is making it all the way to the WWTP outfall.</t>
  </si>
  <si>
    <t>226</t>
  </si>
  <si>
    <t>NM0022292-M</t>
  </si>
  <si>
    <t>Santa Fe River at effluent channel outfall - NM0022292</t>
  </si>
  <si>
    <t>35.629444</t>
  </si>
  <si>
    <t>-106.091389</t>
  </si>
  <si>
    <t>From Airport Road &amp; 599 intersection: west on Airport Rd. 0.1mi to bridge.  Sample upstream 100M.</t>
  </si>
  <si>
    <t>47</t>
  </si>
  <si>
    <t>Site is below the mixing zone of WWTP and above the preserve.  This site was survey in previous studies allowing the for potential trend analysis.</t>
  </si>
  <si>
    <t>Topographic Map Interpolation</t>
  </si>
  <si>
    <t>Interpolation-Map</t>
  </si>
  <si>
    <t>227</t>
  </si>
  <si>
    <t>NM-9000.A_061</t>
  </si>
  <si>
    <t>Santa Fe River (Santa Fe WWTP to Nichols Rsvr)</t>
  </si>
  <si>
    <t>30SantaF032.9</t>
  </si>
  <si>
    <t>Santa Fe River immed u/s of WWTP effluent channel  - 30SantaF032.9</t>
  </si>
  <si>
    <t>35.630333</t>
  </si>
  <si>
    <t>-106.09115</t>
  </si>
  <si>
    <t>River/Stream Intermittent</t>
  </si>
  <si>
    <t>45.31</t>
  </si>
  <si>
    <t>592</t>
  </si>
  <si>
    <t>1100</t>
  </si>
  <si>
    <t>I-25 to La Cienega Exit. Entrada la Cienega 0.6mi. Left at stop sign on Paseo c de Baca 0.25mi. House #25. Access creek through yard.</t>
  </si>
  <si>
    <t>Santa Fe River TMDL Study 2010</t>
  </si>
  <si>
    <t>Output from NMEDAS 10-May-2010:</t>
  </si>
  <si>
    <t xml:space="preserve">Cells Highlighted in Yellow are linked to the form </t>
  </si>
  <si>
    <t>"Field blank" (distilled water, acidified - prepared in the field)</t>
  </si>
  <si>
    <t>"Equipment blank" (distilled water, filtered and acidified in the field)</t>
  </si>
  <si>
    <t>"Field blank" (distilled water - prepared in the field)</t>
  </si>
  <si>
    <t>WQS_CITATION_NUMBER</t>
  </si>
  <si>
    <t>ELEVATION(m)</t>
  </si>
  <si>
    <t>20.6.4.113</t>
  </si>
  <si>
    <t>1800</t>
  </si>
  <si>
    <t>1888</t>
  </si>
  <si>
    <t>Santa Fe River (Cochiti Pueblo bnd to Paseo del Canon)</t>
  </si>
  <si>
    <t>1684</t>
  </si>
  <si>
    <t>Santa Fe River above CRd 56 d/s of river preserve - 30SantaF028.4</t>
  </si>
  <si>
    <t>1809</t>
  </si>
  <si>
    <t>1908</t>
  </si>
  <si>
    <t>20.6.4.98</t>
  </si>
  <si>
    <t>1906</t>
  </si>
  <si>
    <t xml:space="preserve">Not filtered w/in 15 minutes     </t>
  </si>
  <si>
    <t>Analyte Suite:</t>
  </si>
  <si>
    <t>Stream / River Field Data Form</t>
  </si>
  <si>
    <r>
      <t xml:space="preserve">0 - Dry Channel </t>
    </r>
    <r>
      <rPr>
        <sz val="6"/>
        <rFont val="Arial"/>
        <family val="2"/>
      </rPr>
      <t>(no surface or shallow subsurface water apparent)</t>
    </r>
  </si>
  <si>
    <r>
      <t xml:space="preserve">3 - Moderate Flow </t>
    </r>
    <r>
      <rPr>
        <sz val="6"/>
        <rFont val="Arial"/>
        <family val="2"/>
      </rPr>
      <t>(obvious flow,  below bankfull)</t>
    </r>
  </si>
  <si>
    <r>
      <t xml:space="preserve">1 - No Flow </t>
    </r>
    <r>
      <rPr>
        <sz val="6"/>
        <rFont val="Arial"/>
        <family val="2"/>
      </rPr>
      <t>(interrupted/isolated pools with no connection)</t>
    </r>
  </si>
  <si>
    <r>
      <t xml:space="preserve">4 - High Flow </t>
    </r>
    <r>
      <rPr>
        <sz val="6"/>
        <rFont val="Arial"/>
        <family val="2"/>
      </rPr>
      <t>(water level is at or near bankfull)</t>
    </r>
  </si>
  <si>
    <r>
      <t xml:space="preserve">2 - Low Flow </t>
    </r>
    <r>
      <rPr>
        <sz val="6"/>
        <rFont val="Arial"/>
        <family val="2"/>
      </rPr>
      <t>(little surface/subsurface flow between isolated pools)</t>
    </r>
  </si>
  <si>
    <r>
      <t xml:space="preserve">5 - Flood Flow </t>
    </r>
    <r>
      <rPr>
        <sz val="6"/>
        <rFont val="Arial"/>
        <family val="2"/>
      </rPr>
      <t>(water level is above bankfull)</t>
    </r>
  </si>
  <si>
    <t>E. coli:</t>
  </si>
  <si>
    <t>default mmHg</t>
  </si>
  <si>
    <t>Ions/TSS/TDS:</t>
  </si>
  <si>
    <t>Supplemental Field Sheet - rev. 9MAR2012</t>
  </si>
  <si>
    <t xml:space="preserve">   Activity IDs / RIDs</t>
  </si>
  <si>
    <t xml:space="preserve">   Field Sampling Data</t>
  </si>
  <si>
    <t xml:space="preserve">   Flow Condition Rating</t>
  </si>
  <si>
    <t>ecoregion</t>
  </si>
  <si>
    <t>Total Aluminum:</t>
  </si>
  <si>
    <r>
      <t>Filtered w/10</t>
    </r>
    <r>
      <rPr>
        <sz val="8"/>
        <rFont val="Calibri"/>
        <family val="2"/>
      </rPr>
      <t>µ</t>
    </r>
    <r>
      <rPr>
        <sz val="8"/>
        <rFont val="Arial"/>
        <family val="2"/>
      </rPr>
      <t xml:space="preserve">m filter          </t>
    </r>
  </si>
  <si>
    <t>Field Sheet - rev. 4April2013</t>
  </si>
  <si>
    <t>(complete during each sampling event)</t>
  </si>
  <si>
    <t xml:space="preserve">Supplemental Wastewater Data </t>
  </si>
  <si>
    <t>Photos Taken?</t>
  </si>
  <si>
    <t>No (If "no" then state why in comments box)</t>
  </si>
  <si>
    <t>(to be completed during each Compliance Sampling Inspection)</t>
  </si>
  <si>
    <t>mgd</t>
  </si>
  <si>
    <t>Flow Conditions:</t>
  </si>
  <si>
    <t>stable low</t>
  </si>
  <si>
    <t>stable normal</t>
  </si>
  <si>
    <t>stable high</t>
  </si>
  <si>
    <t>falling</t>
  </si>
  <si>
    <t>peak</t>
  </si>
  <si>
    <t>rising</t>
  </si>
  <si>
    <t>routine sampling</t>
  </si>
  <si>
    <t>spill response</t>
  </si>
  <si>
    <t>Stream Mixing:</t>
  </si>
  <si>
    <t>Observations:</t>
  </si>
  <si>
    <t>Sampling Conditions:</t>
  </si>
  <si>
    <t>overflow-CSO/SSO</t>
  </si>
  <si>
    <t>Stream Color:</t>
  </si>
  <si>
    <t>Floating debris</t>
  </si>
  <si>
    <t>Floating garbage</t>
  </si>
  <si>
    <t>Floating algae mats</t>
  </si>
  <si>
    <t>Fish kill</t>
  </si>
  <si>
    <t>Odor</t>
  </si>
  <si>
    <r>
      <t>Turbid</t>
    </r>
    <r>
      <rPr>
        <i/>
        <sz val="10"/>
        <rFont val="Arial"/>
        <family val="2"/>
      </rPr>
      <t xml:space="preserve"> (see field data)</t>
    </r>
  </si>
  <si>
    <t>Other Observations:</t>
  </si>
  <si>
    <t>Sampling Start Time:</t>
  </si>
  <si>
    <t>Sampling End Time:</t>
  </si>
  <si>
    <t>Wastewater Supplemental - created 21May2014</t>
  </si>
  <si>
    <t>Wastewater Field Data Form</t>
  </si>
  <si>
    <t>Oil sheen / grease</t>
  </si>
  <si>
    <t>Foam</t>
  </si>
  <si>
    <t>Recognizable plume</t>
  </si>
  <si>
    <t>Field Sheet - rev. 21May2014</t>
  </si>
  <si>
    <t>Compliance Sampling Inspection</t>
  </si>
  <si>
    <t>Flow Measurement (start):</t>
  </si>
  <si>
    <t>(end):</t>
  </si>
  <si>
    <t>Gage Height (start):</t>
  </si>
  <si>
    <t>ft.</t>
  </si>
  <si>
    <t>brown          green          blue          gray          other ________________</t>
  </si>
  <si>
    <t>Sampling Event:</t>
  </si>
  <si>
    <t>stormwater</t>
  </si>
  <si>
    <t>citizen complaint(s)</t>
  </si>
  <si>
    <r>
      <t xml:space="preserve"> </t>
    </r>
    <r>
      <rPr>
        <sz val="14"/>
        <rFont val="Arial"/>
        <family val="2"/>
      </rPr>
      <t xml:space="preserve">□ </t>
    </r>
    <r>
      <rPr>
        <sz val="9"/>
        <rFont val="Arial"/>
        <family val="2"/>
      </rPr>
      <t>No</t>
    </r>
  </si>
  <si>
    <r>
      <rPr>
        <sz val="11"/>
        <rFont val="Arial"/>
        <family val="2"/>
      </rPr>
      <t xml:space="preserve"> </t>
    </r>
    <r>
      <rPr>
        <sz val="14"/>
        <rFont val="Arial"/>
        <family val="2"/>
      </rPr>
      <t xml:space="preserve">□ </t>
    </r>
    <r>
      <rPr>
        <sz val="9"/>
        <rFont val="Arial"/>
        <family val="2"/>
      </rPr>
      <t>Yes</t>
    </r>
  </si>
  <si>
    <t>Type of Composite:</t>
  </si>
  <si>
    <r>
      <rPr>
        <sz val="14"/>
        <rFont val="Arial"/>
        <family val="2"/>
      </rPr>
      <t>□</t>
    </r>
    <r>
      <rPr>
        <sz val="9"/>
        <rFont val="Arial"/>
        <family val="2"/>
      </rPr>
      <t xml:space="preserve"> 24-hour  </t>
    </r>
    <r>
      <rPr>
        <sz val="14"/>
        <rFont val="Arial"/>
        <family val="2"/>
      </rPr>
      <t>□</t>
    </r>
    <r>
      <rPr>
        <sz val="9"/>
        <rFont val="Arial"/>
        <family val="2"/>
      </rPr>
      <t xml:space="preserve"> 12-hour  </t>
    </r>
    <r>
      <rPr>
        <sz val="14"/>
        <rFont val="Arial"/>
        <family val="2"/>
      </rPr>
      <t>□</t>
    </r>
    <r>
      <rPr>
        <sz val="9"/>
        <rFont val="Arial"/>
        <family val="2"/>
      </rPr>
      <t xml:space="preserve"> 6-hour  </t>
    </r>
    <r>
      <rPr>
        <sz val="14"/>
        <rFont val="Arial"/>
        <family val="2"/>
      </rPr>
      <t>□</t>
    </r>
    <r>
      <rPr>
        <sz val="9"/>
        <rFont val="Arial"/>
        <family val="2"/>
      </rPr>
      <t xml:space="preserve"> 3-hour </t>
    </r>
  </si>
  <si>
    <r>
      <t xml:space="preserve"> </t>
    </r>
    <r>
      <rPr>
        <sz val="14"/>
        <rFont val="Arial"/>
        <family val="2"/>
      </rPr>
      <t>□</t>
    </r>
    <r>
      <rPr>
        <sz val="11"/>
        <rFont val="Arial"/>
        <family val="2"/>
      </rPr>
      <t xml:space="preserve"> </t>
    </r>
    <r>
      <rPr>
        <sz val="9"/>
        <rFont val="Arial"/>
        <family val="2"/>
      </rPr>
      <t>Yes</t>
    </r>
  </si>
  <si>
    <r>
      <t xml:space="preserve"> </t>
    </r>
    <r>
      <rPr>
        <sz val="14"/>
        <rFont val="Arial"/>
        <family val="2"/>
      </rPr>
      <t>□</t>
    </r>
    <r>
      <rPr>
        <sz val="9"/>
        <rFont val="Arial"/>
        <family val="2"/>
      </rPr>
      <t xml:space="preserve"> No</t>
    </r>
  </si>
  <si>
    <t xml:space="preserve">Composite Samples? </t>
  </si>
  <si>
    <t>Date / Time Started:</t>
  </si>
  <si>
    <t>Date / Time Ended:</t>
  </si>
  <si>
    <r>
      <t xml:space="preserve">           Filtered w/10</t>
    </r>
    <r>
      <rPr>
        <sz val="8"/>
        <rFont val="Calibri"/>
        <family val="2"/>
      </rPr>
      <t>µ</t>
    </r>
    <r>
      <rPr>
        <sz val="8"/>
        <rFont val="Arial"/>
        <family val="2"/>
      </rPr>
      <t>m filter</t>
    </r>
  </si>
  <si>
    <t xml:space="preserve">Not filtered w/in 15 minutes      </t>
  </si>
  <si>
    <t>SEE "ISCO DEPLOYMENT" AND/OR "COMPOSITE SAMPLE HANDLING" SHEETS FOR MORE INFORMATION</t>
  </si>
  <si>
    <t>Total Residual Chlorine (mg/L):</t>
  </si>
  <si>
    <t>Pole dipper used?</t>
  </si>
  <si>
    <r>
      <rPr>
        <sz val="14"/>
        <rFont val="Arial"/>
        <family val="2"/>
      </rPr>
      <t xml:space="preserve"> □</t>
    </r>
    <r>
      <rPr>
        <sz val="9"/>
        <rFont val="Arial"/>
        <family val="2"/>
      </rPr>
      <t xml:space="preserve"> Yes</t>
    </r>
  </si>
  <si>
    <r>
      <rPr>
        <sz val="14"/>
        <rFont val="Arial"/>
        <family val="2"/>
      </rPr>
      <t xml:space="preserve"> □ </t>
    </r>
    <r>
      <rPr>
        <sz val="9"/>
        <rFont val="Arial"/>
        <family val="2"/>
      </rPr>
      <t>No</t>
    </r>
  </si>
  <si>
    <t xml:space="preserve">     Excellent          Good          Fair          Poor          Unknown</t>
  </si>
  <si>
    <t>not determined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</si>
</sst>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
    <numFmt numFmtId="166" formatCode="0.0_);\(0.0\)"/>
  </numFmts>
  <fonts count="32" x14ac:knownFonts="1">
    <font>
      <sz val="10"/>
      <name val="Arial"/>
    </font>
    <font>
      <u/>
      <sz val="10"/>
      <name val="Arial"/>
    </font>
    <font>
      <i/>
      <sz val="10"/>
      <name val="Arial"/>
      <family val="2"/>
    </font>
    <font>
      <b/>
      <sz val="14"/>
      <name val="Arial"/>
      <family val="2"/>
    </font>
    <font>
      <sz val="9"/>
      <name val="Arial"/>
    </font>
    <font>
      <sz val="8"/>
      <name val="Arial"/>
    </font>
    <font>
      <sz val="10"/>
      <name val="Arial"/>
      <family val="2"/>
    </font>
    <font>
      <b/>
      <sz val="10"/>
      <name val="Arial"/>
      <family val="2"/>
    </font>
    <font>
      <sz val="10"/>
      <color indexed="8"/>
      <name val="Arial"/>
    </font>
    <font>
      <i/>
      <sz val="8"/>
      <name val="Arial"/>
      <family val="2"/>
    </font>
    <font>
      <sz val="8"/>
      <name val="Arial"/>
      <family val="2"/>
    </font>
    <font>
      <i/>
      <sz val="7"/>
      <name val="Arial"/>
      <family val="2"/>
    </font>
    <font>
      <sz val="7"/>
      <name val="Arial"/>
      <family val="2"/>
    </font>
    <font>
      <b/>
      <i/>
      <sz val="10"/>
      <name val="Arial"/>
      <family val="2"/>
    </font>
    <font>
      <b/>
      <sz val="9"/>
      <name val="Arial"/>
      <family val="2"/>
    </font>
    <font>
      <sz val="9"/>
      <name val="Arial"/>
      <family val="2"/>
    </font>
    <font>
      <b/>
      <sz val="12"/>
      <name val="Arial"/>
      <family val="2"/>
    </font>
    <font>
      <sz val="12"/>
      <name val="Arial"/>
      <family val="2"/>
    </font>
    <font>
      <i/>
      <sz val="9"/>
      <name val="Arial"/>
      <family val="2"/>
    </font>
    <font>
      <b/>
      <sz val="8"/>
      <name val="Arial"/>
      <family val="2"/>
    </font>
    <font>
      <b/>
      <sz val="14"/>
      <name val="Symbol"/>
      <family val="1"/>
      <charset val="2"/>
    </font>
    <font>
      <b/>
      <sz val="12"/>
      <name val="Arial"/>
    </font>
    <font>
      <b/>
      <i/>
      <sz val="8"/>
      <name val="Arial"/>
      <family val="2"/>
    </font>
    <font>
      <u/>
      <sz val="8"/>
      <name val="Arial"/>
    </font>
    <font>
      <b/>
      <i/>
      <sz val="9"/>
      <name val="Arial"/>
      <family val="2"/>
    </font>
    <font>
      <b/>
      <i/>
      <sz val="12"/>
      <color indexed="8"/>
      <name val="Arial"/>
    </font>
    <font>
      <b/>
      <sz val="6"/>
      <name val="Arial"/>
      <family val="2"/>
    </font>
    <font>
      <sz val="6"/>
      <name val="Arial"/>
      <family val="2"/>
    </font>
    <font>
      <sz val="8"/>
      <name val="Calibri"/>
      <family val="2"/>
    </font>
    <font>
      <sz val="11"/>
      <name val="Arial"/>
      <family val="2"/>
    </font>
    <font>
      <sz val="14"/>
      <name val="Arial"/>
      <family val="2"/>
    </font>
    <font>
      <b/>
      <sz val="11"/>
      <name val="Arial"/>
      <family val="2"/>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65"/>
        <bgColor indexed="64"/>
      </patternFill>
    </fill>
    <fill>
      <patternFill patternType="solid">
        <fgColor indexed="13"/>
        <bgColor indexed="8"/>
      </patternFill>
    </fill>
    <fill>
      <patternFill patternType="gray125">
        <fgColor indexed="9"/>
        <bgColor indexed="9"/>
      </patternFill>
    </fill>
    <fill>
      <patternFill patternType="solid">
        <fgColor theme="0" tint="-0.14999847407452621"/>
        <bgColor indexed="64"/>
      </patternFill>
    </fill>
  </fills>
  <borders count="32">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bottom style="thick">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right/>
      <top style="hair">
        <color indexed="64"/>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8"/>
      </left>
      <right style="thick">
        <color indexed="8"/>
      </right>
      <top style="thick">
        <color indexed="8"/>
      </top>
      <bottom style="thick">
        <color indexed="8"/>
      </bottom>
      <diagonal/>
    </border>
    <border>
      <left style="hair">
        <color indexed="64"/>
      </left>
      <right/>
      <top style="hair">
        <color indexed="64"/>
      </top>
      <bottom style="hair">
        <color indexed="64"/>
      </bottom>
      <diagonal/>
    </border>
    <border>
      <left/>
      <right/>
      <top style="thick">
        <color indexed="64"/>
      </top>
      <bottom/>
      <diagonal/>
    </border>
    <border>
      <left/>
      <right style="hair">
        <color indexed="64"/>
      </right>
      <top style="hair">
        <color indexed="64"/>
      </top>
      <bottom style="hair">
        <color indexed="64"/>
      </bottom>
      <diagonal/>
    </border>
    <border>
      <left/>
      <right/>
      <top style="thick">
        <color auto="1"/>
      </top>
      <bottom style="thin">
        <color indexed="64"/>
      </bottom>
      <diagonal/>
    </border>
  </borders>
  <cellStyleXfs count="2">
    <xf numFmtId="0" fontId="0" fillId="0" borderId="0"/>
    <xf numFmtId="0" fontId="8" fillId="0" borderId="0"/>
  </cellStyleXfs>
  <cellXfs count="255">
    <xf numFmtId="0" fontId="0" fillId="0" borderId="0" xfId="0"/>
    <xf numFmtId="0" fontId="0" fillId="0" borderId="0" xfId="0" applyAlignment="1">
      <alignment horizontal="right"/>
    </xf>
    <xf numFmtId="0" fontId="0" fillId="0" borderId="2" xfId="0" applyBorder="1"/>
    <xf numFmtId="0" fontId="0" fillId="2" borderId="0" xfId="0" applyFill="1"/>
    <xf numFmtId="0" fontId="2" fillId="0" borderId="0" xfId="0" applyFont="1"/>
    <xf numFmtId="0" fontId="4" fillId="0" borderId="0" xfId="0" applyFont="1" applyAlignment="1">
      <alignment horizontal="right"/>
    </xf>
    <xf numFmtId="0" fontId="0" fillId="0" borderId="3" xfId="0" applyBorder="1"/>
    <xf numFmtId="0" fontId="0" fillId="0" borderId="0" xfId="0" applyAlignment="1">
      <alignment horizontal="center"/>
    </xf>
    <xf numFmtId="0" fontId="1" fillId="0" borderId="0" xfId="0" applyFont="1" applyBorder="1"/>
    <xf numFmtId="0" fontId="0" fillId="0" borderId="0" xfId="0" applyBorder="1"/>
    <xf numFmtId="0" fontId="2" fillId="0" borderId="0" xfId="0" applyFont="1" applyAlignment="1">
      <alignment horizontal="right"/>
    </xf>
    <xf numFmtId="0" fontId="7" fillId="0" borderId="0" xfId="0" applyFont="1" applyAlignment="1">
      <alignment horizontal="center"/>
    </xf>
    <xf numFmtId="0" fontId="2" fillId="0" borderId="3" xfId="0" applyFont="1" applyBorder="1"/>
    <xf numFmtId="0" fontId="2" fillId="0" borderId="3" xfId="0" applyFont="1" applyBorder="1" applyAlignment="1">
      <alignment horizontal="right"/>
    </xf>
    <xf numFmtId="1" fontId="0" fillId="0" borderId="0" xfId="0" applyNumberFormat="1"/>
    <xf numFmtId="164" fontId="0" fillId="0" borderId="0" xfId="0" applyNumberFormat="1"/>
    <xf numFmtId="2" fontId="0" fillId="0" borderId="0" xfId="0" applyNumberFormat="1"/>
    <xf numFmtId="0" fontId="15" fillId="0" borderId="0" xfId="0" applyFont="1" applyFill="1" applyBorder="1" applyAlignment="1">
      <alignment horizontal="right"/>
    </xf>
    <xf numFmtId="0" fontId="0" fillId="0" borderId="5" xfId="0" applyBorder="1"/>
    <xf numFmtId="0" fontId="0" fillId="0" borderId="0" xfId="0" applyFill="1" applyBorder="1"/>
    <xf numFmtId="0" fontId="18" fillId="0" borderId="0" xfId="0" applyFont="1"/>
    <xf numFmtId="0" fontId="10" fillId="0" borderId="0" xfId="0" applyFont="1"/>
    <xf numFmtId="0" fontId="6" fillId="0" borderId="0" xfId="0" applyFont="1"/>
    <xf numFmtId="0" fontId="2" fillId="0" borderId="5" xfId="0" applyFont="1" applyBorder="1" applyAlignment="1">
      <alignment horizontal="right"/>
    </xf>
    <xf numFmtId="0" fontId="0" fillId="0" borderId="5" xfId="0" applyFill="1" applyBorder="1"/>
    <xf numFmtId="0" fontId="0" fillId="0" borderId="6" xfId="0" applyBorder="1"/>
    <xf numFmtId="0" fontId="7" fillId="0" borderId="5" xfId="0" applyFont="1" applyBorder="1" applyAlignment="1">
      <alignment horizontal="center"/>
    </xf>
    <xf numFmtId="0" fontId="6" fillId="0" borderId="5" xfId="0" applyFont="1" applyBorder="1"/>
    <xf numFmtId="0" fontId="10" fillId="0" borderId="5" xfId="0" applyFont="1" applyBorder="1"/>
    <xf numFmtId="0" fontId="7" fillId="0" borderId="3" xfId="0" applyFont="1" applyBorder="1" applyAlignment="1">
      <alignment horizontal="center"/>
    </xf>
    <xf numFmtId="0" fontId="20" fillId="0" borderId="0" xfId="0" applyFont="1" applyAlignment="1">
      <alignment horizontal="center" vertical="center"/>
    </xf>
    <xf numFmtId="0" fontId="5" fillId="0" borderId="0" xfId="0" applyFont="1" applyBorder="1"/>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12" fillId="0" borderId="0" xfId="0" applyFont="1" applyBorder="1" applyAlignment="1">
      <alignment horizontal="left" vertical="center" wrapText="1"/>
    </xf>
    <xf numFmtId="0" fontId="0" fillId="0" borderId="0" xfId="0" applyAlignment="1">
      <alignment vertical="center"/>
    </xf>
    <xf numFmtId="0" fontId="20" fillId="0" borderId="0" xfId="0" applyFont="1" applyAlignment="1">
      <alignment horizontal="center"/>
    </xf>
    <xf numFmtId="0" fontId="5" fillId="0" borderId="10" xfId="0" applyFont="1" applyBorder="1"/>
    <xf numFmtId="0" fontId="5" fillId="0" borderId="11" xfId="0" applyFont="1" applyBorder="1"/>
    <xf numFmtId="0" fontId="5" fillId="0" borderId="12" xfId="0" applyFont="1" applyBorder="1"/>
    <xf numFmtId="0" fontId="0" fillId="0" borderId="11" xfId="0" applyBorder="1"/>
    <xf numFmtId="0" fontId="0" fillId="0" borderId="12" xfId="0" applyBorder="1"/>
    <xf numFmtId="0" fontId="9" fillId="0" borderId="0" xfId="0" applyFont="1" applyAlignment="1">
      <alignment horizontal="center" vertical="center"/>
    </xf>
    <xf numFmtId="0" fontId="0" fillId="0" borderId="0" xfId="0" applyAlignment="1"/>
    <xf numFmtId="0" fontId="0" fillId="0" borderId="0" xfId="0" applyBorder="1" applyAlignment="1">
      <alignment vertical="center"/>
    </xf>
    <xf numFmtId="0" fontId="5" fillId="0" borderId="0" xfId="0" applyFont="1" applyAlignment="1">
      <alignment horizontal="right"/>
    </xf>
    <xf numFmtId="0" fontId="24" fillId="0" borderId="0" xfId="0" applyFont="1" applyBorder="1" applyAlignment="1">
      <alignment horizontal="right"/>
    </xf>
    <xf numFmtId="0" fontId="24" fillId="0" borderId="0" xfId="0" applyFont="1" applyBorder="1" applyAlignment="1">
      <alignment horizontal="center"/>
    </xf>
    <xf numFmtId="0" fontId="24" fillId="0" borderId="0" xfId="0" applyFont="1" applyBorder="1" applyAlignment="1"/>
    <xf numFmtId="0" fontId="0" fillId="0" borderId="0" xfId="0" applyBorder="1" applyAlignment="1">
      <alignment horizontal="left"/>
    </xf>
    <xf numFmtId="0" fontId="15" fillId="0" borderId="0" xfId="0" applyFont="1" applyBorder="1" applyAlignment="1">
      <alignment horizontal="left"/>
    </xf>
    <xf numFmtId="1" fontId="4" fillId="0" borderId="0" xfId="0" applyNumberFormat="1" applyFont="1" applyAlignment="1">
      <alignment horizontal="right"/>
    </xf>
    <xf numFmtId="1" fontId="15" fillId="0" borderId="0" xfId="0" applyNumberFormat="1" applyFont="1" applyBorder="1" applyAlignment="1">
      <alignment horizontal="right"/>
    </xf>
    <xf numFmtId="0" fontId="15" fillId="0" borderId="0" xfId="0" applyFont="1"/>
    <xf numFmtId="0" fontId="15" fillId="0" borderId="0" xfId="0" applyFont="1" applyAlignment="1">
      <alignment horizontal="right"/>
    </xf>
    <xf numFmtId="0" fontId="15" fillId="0" borderId="3" xfId="0" applyFont="1" applyBorder="1"/>
    <xf numFmtId="0" fontId="15" fillId="0" borderId="0" xfId="0" applyFont="1" applyBorder="1"/>
    <xf numFmtId="0" fontId="0" fillId="0" borderId="3" xfId="0" applyBorder="1" applyAlignment="1">
      <alignment vertical="center"/>
    </xf>
    <xf numFmtId="0" fontId="15" fillId="0" borderId="0" xfId="0" applyFont="1" applyBorder="1" applyAlignment="1">
      <alignment horizontal="center" vertical="center"/>
    </xf>
    <xf numFmtId="0" fontId="10" fillId="0" borderId="0" xfId="0" applyFont="1" applyFill="1" applyBorder="1" applyAlignment="1">
      <alignment horizontal="right"/>
    </xf>
    <xf numFmtId="0" fontId="15" fillId="0" borderId="5" xfId="0" applyFont="1" applyBorder="1"/>
    <xf numFmtId="0" fontId="15" fillId="0" borderId="4" xfId="0" applyFont="1" applyBorder="1"/>
    <xf numFmtId="0" fontId="0" fillId="3" borderId="0" xfId="0" applyFill="1" applyBorder="1"/>
    <xf numFmtId="0" fontId="23" fillId="0" borderId="5" xfId="0" applyFont="1" applyBorder="1"/>
    <xf numFmtId="0" fontId="23" fillId="0" borderId="4" xfId="0" applyFont="1" applyBorder="1"/>
    <xf numFmtId="0" fontId="5" fillId="0" borderId="4" xfId="0" applyFont="1" applyBorder="1"/>
    <xf numFmtId="0" fontId="20" fillId="0" borderId="3" xfId="0" applyFont="1" applyBorder="1" applyAlignment="1">
      <alignment horizontal="center"/>
    </xf>
    <xf numFmtId="0" fontId="9" fillId="0" borderId="0" xfId="0" applyFont="1" applyAlignment="1">
      <alignment horizontal="left" vertical="center"/>
    </xf>
    <xf numFmtId="0" fontId="19" fillId="0" borderId="13" xfId="0" applyFont="1" applyBorder="1" applyAlignment="1">
      <alignment horizontal="center" vertical="center" wrapText="1"/>
    </xf>
    <xf numFmtId="0" fontId="11" fillId="3" borderId="14" xfId="0" applyFont="1" applyFill="1" applyBorder="1"/>
    <xf numFmtId="0" fontId="0" fillId="3" borderId="15" xfId="0" applyFill="1" applyBorder="1"/>
    <xf numFmtId="0" fontId="11" fillId="3" borderId="16" xfId="0" applyFont="1" applyFill="1" applyBorder="1"/>
    <xf numFmtId="0" fontId="0" fillId="3" borderId="17" xfId="0" applyFill="1" applyBorder="1"/>
    <xf numFmtId="0" fontId="0" fillId="3" borderId="18" xfId="0" applyFill="1" applyBorder="1"/>
    <xf numFmtId="0" fontId="0" fillId="3" borderId="19" xfId="0" applyFill="1" applyBorder="1"/>
    <xf numFmtId="0" fontId="0" fillId="3" borderId="20" xfId="0" applyFill="1" applyBorder="1"/>
    <xf numFmtId="0" fontId="0" fillId="3" borderId="16" xfId="0" applyFill="1" applyBorder="1"/>
    <xf numFmtId="0" fontId="0" fillId="3" borderId="2" xfId="0" applyFill="1" applyBorder="1"/>
    <xf numFmtId="0" fontId="15" fillId="3" borderId="14" xfId="0" applyFont="1" applyFill="1" applyBorder="1" applyAlignment="1">
      <alignment vertical="top"/>
    </xf>
    <xf numFmtId="0" fontId="15" fillId="3" borderId="20" xfId="0" applyFont="1" applyFill="1" applyBorder="1"/>
    <xf numFmtId="0" fontId="15" fillId="3" borderId="20" xfId="0" applyFont="1" applyFill="1" applyBorder="1" applyAlignment="1">
      <alignment horizontal="right"/>
    </xf>
    <xf numFmtId="0" fontId="15" fillId="3" borderId="21" xfId="0" applyFont="1" applyFill="1" applyBorder="1"/>
    <xf numFmtId="0" fontId="15" fillId="3" borderId="15" xfId="0" applyFont="1" applyFill="1" applyBorder="1"/>
    <xf numFmtId="0" fontId="15" fillId="3" borderId="16" xfId="0" applyFont="1" applyFill="1" applyBorder="1"/>
    <xf numFmtId="0" fontId="15" fillId="3" borderId="0" xfId="0" applyFont="1" applyFill="1" applyBorder="1"/>
    <xf numFmtId="0" fontId="15" fillId="3" borderId="17" xfId="0" applyFont="1" applyFill="1" applyBorder="1"/>
    <xf numFmtId="0" fontId="15" fillId="3" borderId="18" xfId="0" applyFont="1" applyFill="1" applyBorder="1"/>
    <xf numFmtId="0" fontId="15" fillId="3" borderId="2" xfId="0" applyFont="1" applyFill="1" applyBorder="1"/>
    <xf numFmtId="0" fontId="15" fillId="3" borderId="19" xfId="0" applyFont="1" applyFill="1" applyBorder="1"/>
    <xf numFmtId="0" fontId="11" fillId="4" borderId="22" xfId="0" applyFont="1" applyFill="1" applyBorder="1"/>
    <xf numFmtId="0" fontId="10" fillId="4" borderId="23" xfId="0" applyFont="1" applyFill="1" applyBorder="1"/>
    <xf numFmtId="0" fontId="10" fillId="4" borderId="24" xfId="0" applyFont="1" applyFill="1" applyBorder="1"/>
    <xf numFmtId="0" fontId="10" fillId="0" borderId="4" xfId="0" applyFont="1" applyBorder="1"/>
    <xf numFmtId="0" fontId="5" fillId="3" borderId="16" xfId="0" applyFont="1" applyFill="1" applyBorder="1"/>
    <xf numFmtId="0" fontId="19" fillId="3" borderId="0" xfId="0" applyFont="1" applyFill="1" applyBorder="1" applyAlignment="1">
      <alignment horizontal="right" vertical="center"/>
    </xf>
    <xf numFmtId="0" fontId="5" fillId="3" borderId="17" xfId="0" applyFont="1" applyFill="1" applyBorder="1"/>
    <xf numFmtId="0" fontId="7" fillId="0" borderId="0" xfId="0" applyFont="1"/>
    <xf numFmtId="0" fontId="10" fillId="0" borderId="0" xfId="0" applyFont="1" applyBorder="1"/>
    <xf numFmtId="0" fontId="16" fillId="0" borderId="0" xfId="0" applyFont="1" applyBorder="1" applyAlignment="1">
      <alignment horizontal="center" vertical="center"/>
    </xf>
    <xf numFmtId="0" fontId="9" fillId="0" borderId="0" xfId="0" applyFont="1" applyBorder="1"/>
    <xf numFmtId="0" fontId="0" fillId="0" borderId="8" xfId="0" applyBorder="1"/>
    <xf numFmtId="0" fontId="11" fillId="3" borderId="25" xfId="0" applyFont="1" applyFill="1" applyBorder="1"/>
    <xf numFmtId="0" fontId="0" fillId="3" borderId="21" xfId="0" applyFill="1" applyBorder="1"/>
    <xf numFmtId="0" fontId="11" fillId="3" borderId="21" xfId="0" applyFont="1" applyFill="1" applyBorder="1"/>
    <xf numFmtId="0" fontId="11" fillId="3" borderId="26" xfId="0" applyFont="1" applyFill="1" applyBorder="1"/>
    <xf numFmtId="0" fontId="0" fillId="3" borderId="25" xfId="0" applyFill="1" applyBorder="1"/>
    <xf numFmtId="0" fontId="0" fillId="3" borderId="26" xfId="0" applyFill="1" applyBorder="1"/>
    <xf numFmtId="0" fontId="25" fillId="0" borderId="27" xfId="0" applyFont="1" applyBorder="1"/>
    <xf numFmtId="1" fontId="8" fillId="0" borderId="1" xfId="1" applyNumberFormat="1" applyFont="1" applyFill="1" applyBorder="1" applyAlignment="1">
      <alignment horizontal="right" wrapText="1"/>
    </xf>
    <xf numFmtId="1" fontId="0" fillId="2" borderId="0" xfId="0" applyNumberFormat="1" applyFill="1"/>
    <xf numFmtId="1" fontId="8" fillId="5" borderId="1" xfId="1" applyNumberFormat="1" applyFont="1" applyFill="1" applyBorder="1" applyAlignment="1">
      <alignment horizontal="right" wrapText="1"/>
    </xf>
    <xf numFmtId="0" fontId="5" fillId="0" borderId="9" xfId="0" applyFont="1" applyBorder="1" applyAlignment="1">
      <alignment horizontal="right" vertical="center"/>
    </xf>
    <xf numFmtId="0" fontId="10" fillId="0" borderId="9" xfId="0" applyFont="1" applyBorder="1" applyAlignment="1">
      <alignment horizontal="right" vertical="center"/>
    </xf>
    <xf numFmtId="0" fontId="19" fillId="0" borderId="7"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8" xfId="0" applyFont="1" applyBorder="1" applyAlignment="1">
      <alignment horizontal="right" vertical="center"/>
    </xf>
    <xf numFmtId="0" fontId="22" fillId="0" borderId="9" xfId="0" applyFont="1" applyBorder="1" applyAlignment="1">
      <alignment horizontal="right"/>
    </xf>
    <xf numFmtId="0" fontId="0" fillId="0" borderId="10" xfId="0" applyBorder="1"/>
    <xf numFmtId="0" fontId="19" fillId="0" borderId="7" xfId="0" applyFont="1" applyBorder="1" applyAlignment="1">
      <alignment horizontal="right"/>
    </xf>
    <xf numFmtId="0" fontId="0" fillId="0" borderId="12" xfId="0" applyBorder="1" applyAlignment="1">
      <alignment horizontal="right"/>
    </xf>
    <xf numFmtId="0" fontId="19" fillId="0" borderId="9" xfId="0" applyFont="1" applyBorder="1" applyAlignment="1">
      <alignment horizontal="right"/>
    </xf>
    <xf numFmtId="0" fontId="26" fillId="0" borderId="0" xfId="0" applyFont="1"/>
    <xf numFmtId="0" fontId="27" fillId="0" borderId="0" xfId="0" applyFont="1"/>
    <xf numFmtId="165" fontId="11" fillId="0" borderId="0" xfId="0" applyNumberFormat="1" applyFont="1" applyAlignment="1">
      <alignment horizontal="right" vertical="center"/>
    </xf>
    <xf numFmtId="165" fontId="11" fillId="0" borderId="0" xfId="0" applyNumberFormat="1" applyFont="1" applyAlignment="1">
      <alignment vertical="center"/>
    </xf>
    <xf numFmtId="0" fontId="11" fillId="0" borderId="0" xfId="0" applyFont="1" applyAlignment="1">
      <alignment horizontal="left" vertical="center"/>
    </xf>
    <xf numFmtId="0" fontId="14" fillId="0" borderId="4" xfId="0" applyFont="1" applyBorder="1" applyAlignment="1">
      <alignment horizontal="right" vertical="center" wrapText="1"/>
    </xf>
    <xf numFmtId="0" fontId="10" fillId="0" borderId="0" xfId="0" applyFont="1" applyAlignment="1">
      <alignment horizontal="right"/>
    </xf>
    <xf numFmtId="1" fontId="15" fillId="0" borderId="0" xfId="0" applyNumberFormat="1" applyFont="1" applyBorder="1" applyAlignment="1">
      <alignment horizontal="center"/>
    </xf>
    <xf numFmtId="1" fontId="4" fillId="0" borderId="0" xfId="0" applyNumberFormat="1" applyFont="1" applyAlignment="1">
      <alignment horizontal="center"/>
    </xf>
    <xf numFmtId="0" fontId="19" fillId="0" borderId="7" xfId="0" applyFont="1" applyBorder="1" applyAlignment="1">
      <alignment horizontal="right" vertical="center"/>
    </xf>
    <xf numFmtId="0" fontId="9" fillId="0" borderId="0" xfId="0" applyFont="1" applyAlignment="1">
      <alignment horizontal="center" vertical="center"/>
    </xf>
    <xf numFmtId="1" fontId="15" fillId="0" borderId="0" xfId="0" applyNumberFormat="1" applyFont="1" applyBorder="1" applyAlignment="1">
      <alignment horizontal="center"/>
    </xf>
    <xf numFmtId="0" fontId="15" fillId="0" borderId="0" xfId="0" applyFont="1" applyBorder="1" applyAlignment="1">
      <alignment horizontal="center"/>
    </xf>
    <xf numFmtId="0" fontId="0" fillId="0" borderId="0" xfId="0" applyAlignment="1"/>
    <xf numFmtId="0" fontId="9" fillId="0" borderId="8" xfId="0" applyFont="1" applyBorder="1" applyAlignment="1">
      <alignment horizontal="right"/>
    </xf>
    <xf numFmtId="0" fontId="9" fillId="0" borderId="0" xfId="0" applyFont="1" applyAlignment="1">
      <alignment vertical="center"/>
    </xf>
    <xf numFmtId="0" fontId="27" fillId="0" borderId="0" xfId="0" applyFont="1" applyFill="1" applyBorder="1" applyAlignment="1">
      <alignment horizontal="center"/>
    </xf>
    <xf numFmtId="166" fontId="27" fillId="0" borderId="0" xfId="0" applyNumberFormat="1" applyFont="1" applyFill="1" applyBorder="1" applyAlignment="1">
      <alignment horizontal="center" vertical="top" wrapText="1"/>
    </xf>
    <xf numFmtId="0" fontId="11" fillId="0" borderId="0" xfId="0" applyFont="1" applyFill="1" applyBorder="1"/>
    <xf numFmtId="0" fontId="0" fillId="0" borderId="0" xfId="0" applyFill="1"/>
    <xf numFmtId="0" fontId="10" fillId="0" borderId="0" xfId="0" applyFont="1" applyFill="1" applyBorder="1"/>
    <xf numFmtId="0" fontId="16" fillId="0" borderId="0" xfId="0" applyFont="1" applyFill="1" applyBorder="1" applyAlignment="1">
      <alignment horizontal="center" vertical="center"/>
    </xf>
    <xf numFmtId="0" fontId="0" fillId="0" borderId="0" xfId="0" applyFill="1" applyBorder="1" applyAlignment="1">
      <alignment horizontal="left"/>
    </xf>
    <xf numFmtId="0" fontId="15" fillId="0" borderId="0" xfId="0" applyFont="1" applyFill="1" applyBorder="1" applyAlignment="1">
      <alignment horizontal="left"/>
    </xf>
    <xf numFmtId="0" fontId="12" fillId="0" borderId="0" xfId="0" applyFont="1" applyFill="1" applyBorder="1" applyAlignment="1">
      <alignment horizontal="left" vertical="center" wrapText="1"/>
    </xf>
    <xf numFmtId="0" fontId="5" fillId="0" borderId="0" xfId="0" applyFont="1" applyFill="1" applyBorder="1"/>
    <xf numFmtId="0" fontId="2" fillId="0" borderId="0" xfId="0" applyFont="1" applyBorder="1" applyAlignment="1">
      <alignment horizontal="right"/>
    </xf>
    <xf numFmtId="0" fontId="2" fillId="0" borderId="0" xfId="0" applyFont="1" applyBorder="1"/>
    <xf numFmtId="0" fontId="7" fillId="0" borderId="0" xfId="0" applyFont="1" applyBorder="1" applyAlignment="1">
      <alignment horizontal="center"/>
    </xf>
    <xf numFmtId="0" fontId="6" fillId="0" borderId="0" xfId="0" applyFont="1" applyBorder="1"/>
    <xf numFmtId="0" fontId="0" fillId="0" borderId="5" xfId="0" applyBorder="1" applyAlignment="1">
      <alignment horizontal="left"/>
    </xf>
    <xf numFmtId="0" fontId="7" fillId="0" borderId="0" xfId="0" applyFont="1" applyAlignment="1">
      <alignment horizontal="left"/>
    </xf>
    <xf numFmtId="0" fontId="6" fillId="0" borderId="0" xfId="0" applyFont="1" applyBorder="1" applyAlignment="1">
      <alignment horizontal="left"/>
    </xf>
    <xf numFmtId="0" fontId="0" fillId="0" borderId="0" xfId="0" applyFont="1" applyFill="1" applyBorder="1" applyAlignment="1">
      <alignment horizontal="left"/>
    </xf>
    <xf numFmtId="0" fontId="6" fillId="0" borderId="0" xfId="0" applyFont="1" applyFill="1" applyBorder="1" applyAlignment="1">
      <alignment horizontal="left"/>
    </xf>
    <xf numFmtId="0" fontId="20" fillId="0" borderId="0" xfId="0" applyFont="1" applyAlignment="1">
      <alignment horizontal="right"/>
    </xf>
    <xf numFmtId="0" fontId="0" fillId="0" borderId="29" xfId="0" applyBorder="1"/>
    <xf numFmtId="0" fontId="20" fillId="0" borderId="29" xfId="0" applyFont="1" applyFill="1" applyBorder="1" applyAlignment="1">
      <alignment horizontal="center" vertical="center"/>
    </xf>
    <xf numFmtId="0" fontId="0" fillId="0" borderId="29" xfId="0" applyFill="1" applyBorder="1"/>
    <xf numFmtId="0" fontId="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9" fillId="0" borderId="0" xfId="0" applyFont="1" applyFill="1" applyBorder="1"/>
    <xf numFmtId="0" fontId="0" fillId="0" borderId="29" xfId="0" applyFill="1" applyBorder="1" applyAlignment="1">
      <alignment vertical="center"/>
    </xf>
    <xf numFmtId="0" fontId="11" fillId="0" borderId="25" xfId="0" applyFont="1" applyFill="1" applyBorder="1"/>
    <xf numFmtId="0" fontId="0" fillId="0" borderId="21" xfId="0" applyFill="1" applyBorder="1"/>
    <xf numFmtId="0" fontId="11" fillId="0" borderId="21" xfId="0" applyFont="1" applyFill="1" applyBorder="1"/>
    <xf numFmtId="0" fontId="0" fillId="0" borderId="26" xfId="0" applyFill="1" applyBorder="1"/>
    <xf numFmtId="0" fontId="0" fillId="0" borderId="25" xfId="0" applyFill="1" applyBorder="1"/>
    <xf numFmtId="0" fontId="6" fillId="0" borderId="29" xfId="0" applyFont="1" applyBorder="1"/>
    <xf numFmtId="0" fontId="0" fillId="0" borderId="31" xfId="0" applyBorder="1"/>
    <xf numFmtId="0" fontId="6" fillId="0" borderId="0" xfId="0" applyFont="1" applyAlignment="1">
      <alignment horizontal="left"/>
    </xf>
    <xf numFmtId="0" fontId="16" fillId="0" borderId="29" xfId="0" applyFont="1" applyBorder="1" applyAlignment="1"/>
    <xf numFmtId="0" fontId="16" fillId="0" borderId="29" xfId="0" applyFont="1" applyBorder="1" applyAlignment="1">
      <alignment vertical="center"/>
    </xf>
    <xf numFmtId="0" fontId="16" fillId="0" borderId="0" xfId="0" applyFont="1" applyBorder="1" applyAlignment="1">
      <alignment vertical="center"/>
    </xf>
    <xf numFmtId="0" fontId="16" fillId="0" borderId="29" xfId="0" applyFont="1" applyFill="1" applyBorder="1" applyAlignment="1"/>
    <xf numFmtId="0" fontId="16" fillId="0" borderId="0" xfId="0" applyFont="1" applyFill="1" applyBorder="1" applyAlignment="1"/>
    <xf numFmtId="0" fontId="2" fillId="0" borderId="0" xfId="0" applyFont="1" applyBorder="1" applyAlignment="1">
      <alignment horizontal="left" vertical="center"/>
    </xf>
    <xf numFmtId="0" fontId="31" fillId="0" borderId="0" xfId="0" applyFont="1" applyFill="1" applyBorder="1"/>
    <xf numFmtId="0" fontId="0" fillId="0" borderId="3" xfId="0" applyFill="1" applyBorder="1"/>
    <xf numFmtId="0" fontId="10" fillId="0" borderId="6" xfId="0" applyFont="1" applyBorder="1"/>
    <xf numFmtId="0" fontId="9" fillId="0" borderId="3" xfId="0" applyFont="1" applyBorder="1"/>
    <xf numFmtId="0" fontId="6" fillId="0" borderId="0" xfId="0" applyFont="1" applyFill="1" applyBorder="1"/>
    <xf numFmtId="0" fontId="17" fillId="0" borderId="0" xfId="0" applyFont="1" applyAlignment="1"/>
    <xf numFmtId="0" fontId="14" fillId="0" borderId="0" xfId="0" applyFont="1"/>
    <xf numFmtId="0" fontId="18" fillId="0" borderId="0" xfId="0" applyFont="1" applyAlignment="1">
      <alignment horizontal="right"/>
    </xf>
    <xf numFmtId="0" fontId="15" fillId="0" borderId="0" xfId="0" applyFont="1" applyFill="1" applyBorder="1"/>
    <xf numFmtId="0" fontId="14" fillId="0" borderId="5" xfId="0" applyFont="1" applyBorder="1"/>
    <xf numFmtId="0" fontId="14" fillId="0" borderId="4" xfId="0" applyFont="1" applyBorder="1"/>
    <xf numFmtId="0" fontId="11" fillId="0" borderId="2" xfId="0" applyFont="1" applyBorder="1" applyAlignment="1">
      <alignment horizontal="left" vertical="center"/>
    </xf>
    <xf numFmtId="0" fontId="15" fillId="0" borderId="20" xfId="0" applyFont="1" applyFill="1" applyBorder="1"/>
    <xf numFmtId="0" fontId="0" fillId="0" borderId="20" xfId="0" applyFill="1" applyBorder="1"/>
    <xf numFmtId="0" fontId="15" fillId="0" borderId="26" xfId="0" applyFont="1" applyFill="1" applyBorder="1"/>
    <xf numFmtId="0" fontId="15" fillId="0" borderId="16" xfId="0" applyFont="1" applyFill="1" applyBorder="1"/>
    <xf numFmtId="0" fontId="15" fillId="0" borderId="17" xfId="0" applyFont="1" applyFill="1" applyBorder="1"/>
    <xf numFmtId="0" fontId="15" fillId="0" borderId="18" xfId="0" applyFont="1" applyFill="1" applyBorder="1"/>
    <xf numFmtId="0" fontId="15" fillId="0" borderId="2" xfId="0" applyFont="1" applyFill="1" applyBorder="1"/>
    <xf numFmtId="0" fontId="15" fillId="0" borderId="2" xfId="0" applyFont="1" applyBorder="1"/>
    <xf numFmtId="0" fontId="0" fillId="0" borderId="20" xfId="0" applyBorder="1"/>
    <xf numFmtId="0" fontId="18" fillId="0" borderId="2" xfId="0" applyFont="1" applyFill="1" applyBorder="1" applyAlignment="1">
      <alignment horizontal="right"/>
    </xf>
    <xf numFmtId="0" fontId="6" fillId="0" borderId="2" xfId="0" applyFont="1" applyBorder="1" applyAlignment="1">
      <alignment horizontal="left" vertical="center"/>
    </xf>
    <xf numFmtId="0" fontId="6" fillId="0" borderId="19" xfId="0" applyFont="1" applyBorder="1" applyAlignment="1">
      <alignment horizontal="left" vertical="center"/>
    </xf>
    <xf numFmtId="0" fontId="6" fillId="0" borderId="14" xfId="0" applyFont="1" applyFill="1" applyBorder="1" applyAlignment="1">
      <alignment vertical="top"/>
    </xf>
    <xf numFmtId="0" fontId="20" fillId="0" borderId="29" xfId="0" applyFont="1" applyBorder="1" applyAlignment="1">
      <alignment horizontal="right"/>
    </xf>
    <xf numFmtId="0" fontId="20" fillId="0" borderId="0" xfId="0" applyFont="1" applyBorder="1" applyAlignment="1">
      <alignment horizontal="right"/>
    </xf>
    <xf numFmtId="0" fontId="10" fillId="0" borderId="20" xfId="0" applyFont="1" applyFill="1" applyBorder="1" applyAlignment="1">
      <alignment horizontal="right"/>
    </xf>
    <xf numFmtId="0" fontId="3" fillId="0" borderId="3" xfId="0" applyFont="1" applyBorder="1" applyAlignment="1">
      <alignment horizontal="center" vertical="center"/>
    </xf>
    <xf numFmtId="0" fontId="9" fillId="0" borderId="0" xfId="0" applyFont="1" applyAlignment="1">
      <alignment horizontal="center" vertical="center"/>
    </xf>
    <xf numFmtId="0" fontId="12" fillId="0" borderId="13" xfId="0" applyFont="1" applyBorder="1" applyAlignment="1">
      <alignment horizontal="left" vertical="center" wrapText="1"/>
    </xf>
    <xf numFmtId="0" fontId="16" fillId="0" borderId="0" xfId="0" applyFont="1" applyAlignment="1">
      <alignment horizontal="center" vertical="center" shrinkToFit="1"/>
    </xf>
    <xf numFmtId="0" fontId="17" fillId="0" borderId="0" xfId="0" applyFont="1" applyAlignment="1">
      <alignment horizontal="center" vertical="center" shrinkToFit="1"/>
    </xf>
    <xf numFmtId="0" fontId="16" fillId="0" borderId="29" xfId="0" applyFont="1" applyFill="1" applyBorder="1" applyAlignment="1">
      <alignment horizontal="left" vertical="center"/>
    </xf>
    <xf numFmtId="0" fontId="17" fillId="0" borderId="29" xfId="0" applyFont="1" applyBorder="1" applyAlignment="1">
      <alignment horizontal="left" vertical="center"/>
    </xf>
    <xf numFmtId="0" fontId="17" fillId="0" borderId="0" xfId="0" applyFont="1" applyAlignment="1">
      <alignment horizontal="left" vertical="center"/>
    </xf>
    <xf numFmtId="1" fontId="13" fillId="0" borderId="0" xfId="0" applyNumberFormat="1" applyFont="1" applyAlignment="1">
      <alignment horizontal="center" shrinkToFit="1"/>
    </xf>
    <xf numFmtId="0" fontId="7" fillId="0" borderId="0" xfId="0" applyFont="1" applyAlignment="1">
      <alignment horizontal="center" shrinkToFit="1"/>
    </xf>
    <xf numFmtId="0" fontId="7" fillId="0" borderId="0" xfId="0" applyFont="1" applyAlignment="1"/>
    <xf numFmtId="1" fontId="15" fillId="0" borderId="0" xfId="0" applyNumberFormat="1" applyFont="1" applyBorder="1" applyAlignment="1">
      <alignment horizontal="center"/>
    </xf>
    <xf numFmtId="0" fontId="15" fillId="0" borderId="0" xfId="0" applyFont="1" applyBorder="1" applyAlignment="1">
      <alignment horizontal="center"/>
    </xf>
    <xf numFmtId="0" fontId="16" fillId="0" borderId="29" xfId="0" applyFont="1" applyFill="1" applyBorder="1" applyAlignment="1">
      <alignment horizontal="left"/>
    </xf>
    <xf numFmtId="0" fontId="17" fillId="0" borderId="29" xfId="0" applyFont="1" applyBorder="1" applyAlignment="1">
      <alignment horizontal="left"/>
    </xf>
    <xf numFmtId="0" fontId="17" fillId="0" borderId="0" xfId="0" applyFont="1" applyAlignment="1">
      <alignment horizontal="left"/>
    </xf>
    <xf numFmtId="0" fontId="15" fillId="0" borderId="0" xfId="0" applyFont="1" applyAlignment="1">
      <alignment vertical="top"/>
    </xf>
    <xf numFmtId="0" fontId="0" fillId="0" borderId="0" xfId="0" applyAlignment="1"/>
    <xf numFmtId="0" fontId="0" fillId="0" borderId="2" xfId="0" applyBorder="1" applyAlignment="1"/>
    <xf numFmtId="0" fontId="10" fillId="0" borderId="12" xfId="0" applyFont="1" applyBorder="1" applyAlignment="1">
      <alignment horizontal="center"/>
    </xf>
    <xf numFmtId="0" fontId="10" fillId="0" borderId="9" xfId="0" applyFont="1" applyBorder="1" applyAlignment="1">
      <alignment horizontal="center"/>
    </xf>
    <xf numFmtId="0" fontId="19" fillId="0" borderId="5" xfId="0" applyFont="1" applyBorder="1" applyAlignment="1">
      <alignment horizontal="center" vertical="center"/>
    </xf>
    <xf numFmtId="0" fontId="16" fillId="0" borderId="29" xfId="0" applyFont="1" applyBorder="1" applyAlignment="1">
      <alignment horizontal="left" vertical="center"/>
    </xf>
    <xf numFmtId="0" fontId="19" fillId="0" borderId="10" xfId="0" applyFont="1" applyBorder="1" applyAlignment="1">
      <alignment horizontal="right" vertical="center"/>
    </xf>
    <xf numFmtId="0" fontId="19" fillId="0" borderId="7" xfId="0" applyFont="1" applyBorder="1" applyAlignment="1">
      <alignment horizontal="right" vertical="center"/>
    </xf>
    <xf numFmtId="0" fontId="19" fillId="0" borderId="11" xfId="0" applyFont="1" applyBorder="1" applyAlignment="1">
      <alignment horizontal="right" vertical="center"/>
    </xf>
    <xf numFmtId="0" fontId="19" fillId="0" borderId="8" xfId="0" applyFont="1" applyBorder="1" applyAlignment="1">
      <alignment horizontal="right" vertical="center"/>
    </xf>
    <xf numFmtId="0" fontId="5" fillId="6" borderId="28" xfId="0" applyFont="1" applyFill="1" applyBorder="1" applyAlignment="1">
      <alignment horizontal="center" vertical="center" wrapText="1"/>
    </xf>
    <xf numFmtId="0" fontId="0" fillId="6" borderId="30" xfId="0" applyFill="1" applyBorder="1" applyAlignment="1">
      <alignment horizontal="center" vertical="center" wrapText="1"/>
    </xf>
    <xf numFmtId="0" fontId="0" fillId="6" borderId="28" xfId="0" applyFill="1" applyBorder="1" applyAlignment="1">
      <alignment horizontal="center" vertical="center" wrapText="1"/>
    </xf>
    <xf numFmtId="0" fontId="5" fillId="0" borderId="28" xfId="0" applyFont="1" applyBorder="1" applyAlignment="1">
      <alignment horizontal="center" vertical="center" wrapText="1"/>
    </xf>
    <xf numFmtId="0" fontId="0" fillId="0" borderId="30" xfId="0" applyBorder="1" applyAlignment="1">
      <alignment horizontal="center" vertical="center" wrapText="1"/>
    </xf>
    <xf numFmtId="0" fontId="0" fillId="0" borderId="28" xfId="0" applyBorder="1" applyAlignment="1">
      <alignment horizontal="center" vertical="center" wrapText="1"/>
    </xf>
    <xf numFmtId="0" fontId="5" fillId="4" borderId="28"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0" borderId="30" xfId="0" applyFont="1" applyBorder="1" applyAlignment="1">
      <alignment horizontal="center" vertical="center" wrapText="1"/>
    </xf>
    <xf numFmtId="0" fontId="0" fillId="0" borderId="5" xfId="0" applyBorder="1" applyAlignment="1">
      <alignment horizontal="center"/>
    </xf>
    <xf numFmtId="0" fontId="21" fillId="0" borderId="29" xfId="0" applyFont="1" applyBorder="1" applyAlignment="1">
      <alignment horizontal="left" vertical="center"/>
    </xf>
    <xf numFmtId="0" fontId="0" fillId="0" borderId="29" xfId="0" applyBorder="1" applyAlignment="1">
      <alignment vertical="center"/>
    </xf>
    <xf numFmtId="0" fontId="16" fillId="0" borderId="3" xfId="0" applyFont="1" applyBorder="1" applyAlignment="1">
      <alignment horizontal="center" vertical="center"/>
    </xf>
    <xf numFmtId="0" fontId="16" fillId="0" borderId="0" xfId="0" applyFont="1" applyAlignment="1">
      <alignment horizontal="center" vertical="center"/>
    </xf>
    <xf numFmtId="0" fontId="16" fillId="0" borderId="0" xfId="0" applyFont="1" applyFill="1" applyBorder="1" applyAlignment="1">
      <alignment horizontal="center"/>
    </xf>
    <xf numFmtId="0" fontId="17" fillId="0" borderId="0" xfId="0" applyFont="1" applyBorder="1" applyAlignment="1">
      <alignment horizontal="center"/>
    </xf>
    <xf numFmtId="0" fontId="17" fillId="0" borderId="0" xfId="0" applyFont="1" applyAlignment="1">
      <alignment horizontal="center"/>
    </xf>
    <xf numFmtId="0" fontId="24" fillId="7" borderId="0" xfId="0" applyFont="1" applyFill="1" applyAlignment="1">
      <alignment horizontal="center" vertical="center" wrapText="1"/>
    </xf>
  </cellXfs>
  <cellStyles count="2">
    <cellStyle name="Normal" xfId="0" builtinId="0"/>
    <cellStyle name="Normal_stations"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8-5CC6-11CF-8D67-00AA00BDCE1D}" ax:persistence="persistStream" r:id="rId1"/>
</file>

<file path=xl/activeX/activeX10.xml><?xml version="1.0" encoding="utf-8"?>
<ax:ocx xmlns:ax="http://schemas.microsoft.com/office/2006/activeX" xmlns:r="http://schemas.openxmlformats.org/officeDocument/2006/relationships" ax:classid="{5512D118-5CC6-11CF-8D67-00AA00BDCE1D}" ax:persistence="persistStream" r:id="rId1"/>
</file>

<file path=xl/activeX/activeX11.xml><?xml version="1.0" encoding="utf-8"?>
<ax:ocx xmlns:ax="http://schemas.microsoft.com/office/2006/activeX" xmlns:r="http://schemas.openxmlformats.org/officeDocument/2006/relationships" ax:classid="{5512D118-5CC6-11CF-8D67-00AA00BDCE1D}" ax:persistence="persistStream" r:id="rId1"/>
</file>

<file path=xl/activeX/activeX2.xml><?xml version="1.0" encoding="utf-8"?>
<ax:ocx xmlns:ax="http://schemas.microsoft.com/office/2006/activeX" xmlns:r="http://schemas.openxmlformats.org/officeDocument/2006/relationships" ax:classid="{5512D118-5CC6-11CF-8D67-00AA00BDCE1D}" ax:persistence="persistStream" r:id="rId1"/>
</file>

<file path=xl/activeX/activeX3.xml><?xml version="1.0" encoding="utf-8"?>
<ax:ocx xmlns:ax="http://schemas.microsoft.com/office/2006/activeX" xmlns:r="http://schemas.openxmlformats.org/officeDocument/2006/relationships" ax:classid="{5512D118-5CC6-11CF-8D67-00AA00BDCE1D}" ax:persistence="persistStream" r:id="rId1"/>
</file>

<file path=xl/activeX/activeX4.xml><?xml version="1.0" encoding="utf-8"?>
<ax:ocx xmlns:ax="http://schemas.microsoft.com/office/2006/activeX" xmlns:r="http://schemas.openxmlformats.org/officeDocument/2006/relationships" ax:classid="{5512D118-5CC6-11CF-8D67-00AA00BDCE1D}" ax:persistence="persistStream" r:id="rId1"/>
</file>

<file path=xl/activeX/activeX5.xml><?xml version="1.0" encoding="utf-8"?>
<ax:ocx xmlns:ax="http://schemas.microsoft.com/office/2006/activeX" xmlns:r="http://schemas.openxmlformats.org/officeDocument/2006/relationships" ax:classid="{5512D118-5CC6-11CF-8D67-00AA00BDCE1D}" ax:persistence="persistStream" r:id="rId1"/>
</file>

<file path=xl/activeX/activeX6.xml><?xml version="1.0" encoding="utf-8"?>
<ax:ocx xmlns:ax="http://schemas.microsoft.com/office/2006/activeX" xmlns:r="http://schemas.openxmlformats.org/officeDocument/2006/relationships" ax:classid="{5512D118-5CC6-11CF-8D67-00AA00BDCE1D}" ax:persistence="persistStream" r:id="rId1"/>
</file>

<file path=xl/activeX/activeX7.xml><?xml version="1.0" encoding="utf-8"?>
<ax:ocx xmlns:ax="http://schemas.microsoft.com/office/2006/activeX" xmlns:r="http://schemas.openxmlformats.org/officeDocument/2006/relationships" ax:classid="{5512D118-5CC6-11CF-8D67-00AA00BDCE1D}" ax:persistence="persistStream" r:id="rId1"/>
</file>

<file path=xl/activeX/activeX8.xml><?xml version="1.0" encoding="utf-8"?>
<ax:ocx xmlns:ax="http://schemas.microsoft.com/office/2006/activeX" xmlns:r="http://schemas.openxmlformats.org/officeDocument/2006/relationships" ax:classid="{5512D118-5CC6-11CF-8D67-00AA00BDCE1D}" ax:persistence="persistStream" r:id="rId1"/>
</file>

<file path=xl/activeX/activeX9.xml><?xml version="1.0" encoding="utf-8"?>
<ax:ocx xmlns:ax="http://schemas.microsoft.com/office/2006/activeX" xmlns:r="http://schemas.openxmlformats.org/officeDocument/2006/relationships" ax:classid="{5512D118-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470535</xdr:colOff>
      <xdr:row>38</xdr:row>
      <xdr:rowOff>22860</xdr:rowOff>
    </xdr:from>
    <xdr:to>
      <xdr:col>1</xdr:col>
      <xdr:colOff>584835</xdr:colOff>
      <xdr:row>38</xdr:row>
      <xdr:rowOff>137160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341120" y="6568440"/>
          <a:ext cx="114300" cy="11430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1</xdr:col>
      <xdr:colOff>403860</xdr:colOff>
      <xdr:row>41</xdr:row>
      <xdr:rowOff>22860</xdr:rowOff>
    </xdr:from>
    <xdr:to>
      <xdr:col>1</xdr:col>
      <xdr:colOff>518160</xdr:colOff>
      <xdr:row>41</xdr:row>
      <xdr:rowOff>137160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1242060" y="7509510"/>
          <a:ext cx="114300" cy="11430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603250</xdr:colOff>
          <xdr:row>32</xdr:row>
          <xdr:rowOff>180975</xdr:rowOff>
        </xdr:from>
        <xdr:to>
          <xdr:col>14</xdr:col>
          <xdr:colOff>250825</xdr:colOff>
          <xdr:row>33</xdr:row>
          <xdr:rowOff>187325</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603250</xdr:colOff>
          <xdr:row>33</xdr:row>
          <xdr:rowOff>168275</xdr:rowOff>
        </xdr:from>
        <xdr:to>
          <xdr:col>14</xdr:col>
          <xdr:colOff>250825</xdr:colOff>
          <xdr:row>34</xdr:row>
          <xdr:rowOff>187325</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603250</xdr:colOff>
          <xdr:row>34</xdr:row>
          <xdr:rowOff>168275</xdr:rowOff>
        </xdr:from>
        <xdr:to>
          <xdr:col>14</xdr:col>
          <xdr:colOff>250825</xdr:colOff>
          <xdr:row>35</xdr:row>
          <xdr:rowOff>187325</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603250</xdr:colOff>
          <xdr:row>35</xdr:row>
          <xdr:rowOff>168275</xdr:rowOff>
        </xdr:from>
        <xdr:to>
          <xdr:col>14</xdr:col>
          <xdr:colOff>250825</xdr:colOff>
          <xdr:row>36</xdr:row>
          <xdr:rowOff>187325</xdr:rowOff>
        </xdr:to>
        <xdr:sp macro="" textlink="">
          <xdr:nvSpPr>
            <xdr:cNvPr id="1028" name="Control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603250</xdr:colOff>
          <xdr:row>36</xdr:row>
          <xdr:rowOff>168275</xdr:rowOff>
        </xdr:from>
        <xdr:to>
          <xdr:col>14</xdr:col>
          <xdr:colOff>250825</xdr:colOff>
          <xdr:row>37</xdr:row>
          <xdr:rowOff>187325</xdr:rowOff>
        </xdr:to>
        <xdr:sp macro="" textlink="">
          <xdr:nvSpPr>
            <xdr:cNvPr id="1029" name="Control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603250</xdr:colOff>
          <xdr:row>37</xdr:row>
          <xdr:rowOff>168275</xdr:rowOff>
        </xdr:from>
        <xdr:to>
          <xdr:col>14</xdr:col>
          <xdr:colOff>250825</xdr:colOff>
          <xdr:row>38</xdr:row>
          <xdr:rowOff>187325</xdr:rowOff>
        </xdr:to>
        <xdr:sp macro="" textlink="">
          <xdr:nvSpPr>
            <xdr:cNvPr id="1030" name="Control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603250</xdr:colOff>
          <xdr:row>38</xdr:row>
          <xdr:rowOff>168275</xdr:rowOff>
        </xdr:from>
        <xdr:to>
          <xdr:col>14</xdr:col>
          <xdr:colOff>250825</xdr:colOff>
          <xdr:row>39</xdr:row>
          <xdr:rowOff>187325</xdr:rowOff>
        </xdr:to>
        <xdr:sp macro="" textlink="">
          <xdr:nvSpPr>
            <xdr:cNvPr id="1031" name="Control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603250</xdr:colOff>
          <xdr:row>39</xdr:row>
          <xdr:rowOff>168275</xdr:rowOff>
        </xdr:from>
        <xdr:to>
          <xdr:col>14</xdr:col>
          <xdr:colOff>250825</xdr:colOff>
          <xdr:row>40</xdr:row>
          <xdr:rowOff>187325</xdr:rowOff>
        </xdr:to>
        <xdr:sp macro="" textlink="">
          <xdr:nvSpPr>
            <xdr:cNvPr id="1032" name="Control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603250</xdr:colOff>
          <xdr:row>40</xdr:row>
          <xdr:rowOff>168275</xdr:rowOff>
        </xdr:from>
        <xdr:to>
          <xdr:col>14</xdr:col>
          <xdr:colOff>250825</xdr:colOff>
          <xdr:row>42</xdr:row>
          <xdr:rowOff>22225</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603250</xdr:colOff>
          <xdr:row>40</xdr:row>
          <xdr:rowOff>168275</xdr:rowOff>
        </xdr:from>
        <xdr:to>
          <xdr:col>14</xdr:col>
          <xdr:colOff>250825</xdr:colOff>
          <xdr:row>42</xdr:row>
          <xdr:rowOff>22225</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603250</xdr:colOff>
          <xdr:row>40</xdr:row>
          <xdr:rowOff>168275</xdr:rowOff>
        </xdr:from>
        <xdr:to>
          <xdr:col>14</xdr:col>
          <xdr:colOff>250825</xdr:colOff>
          <xdr:row>42</xdr:row>
          <xdr:rowOff>22225</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451485</xdr:colOff>
      <xdr:row>37</xdr:row>
      <xdr:rowOff>22860</xdr:rowOff>
    </xdr:from>
    <xdr:to>
      <xdr:col>1</xdr:col>
      <xdr:colOff>565785</xdr:colOff>
      <xdr:row>37</xdr:row>
      <xdr:rowOff>137160</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1527810" y="7014210"/>
          <a:ext cx="114300" cy="11430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1</xdr:col>
      <xdr:colOff>451485</xdr:colOff>
      <xdr:row>40</xdr:row>
      <xdr:rowOff>22860</xdr:rowOff>
    </xdr:from>
    <xdr:to>
      <xdr:col>1</xdr:col>
      <xdr:colOff>565785</xdr:colOff>
      <xdr:row>40</xdr:row>
      <xdr:rowOff>137160</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1527810" y="7471410"/>
          <a:ext cx="114300" cy="11430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8.xml"/><Relationship Id="rId3" Type="http://schemas.openxmlformats.org/officeDocument/2006/relationships/vmlDrawing" Target="../drawings/vmlDrawing1.vml"/><Relationship Id="rId7" Type="http://schemas.openxmlformats.org/officeDocument/2006/relationships/control" Target="../activeX/activeX3.xml"/><Relationship Id="rId12" Type="http://schemas.openxmlformats.org/officeDocument/2006/relationships/control" Target="../activeX/activeX7.xml"/><Relationship Id="rId17" Type="http://schemas.openxmlformats.org/officeDocument/2006/relationships/control" Target="../activeX/activeX11.xml"/><Relationship Id="rId2" Type="http://schemas.openxmlformats.org/officeDocument/2006/relationships/drawing" Target="../drawings/drawing2.xml"/><Relationship Id="rId16" Type="http://schemas.openxmlformats.org/officeDocument/2006/relationships/image" Target="../media/image3.emf"/><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1.emf"/><Relationship Id="rId15" Type="http://schemas.openxmlformats.org/officeDocument/2006/relationships/control" Target="../activeX/activeX10.xml"/><Relationship Id="rId10" Type="http://schemas.openxmlformats.org/officeDocument/2006/relationships/control" Target="../activeX/activeX5.xml"/><Relationship Id="rId4" Type="http://schemas.openxmlformats.org/officeDocument/2006/relationships/control" Target="../activeX/activeX1.xml"/><Relationship Id="rId9" Type="http://schemas.openxmlformats.org/officeDocument/2006/relationships/image" Target="../media/image2.emf"/><Relationship Id="rId14" Type="http://schemas.openxmlformats.org/officeDocument/2006/relationships/control" Target="../activeX/activeX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5"/>
  <sheetViews>
    <sheetView zoomScaleNormal="100" workbookViewId="0">
      <selection activeCell="B45" sqref="B45"/>
    </sheetView>
  </sheetViews>
  <sheetFormatPr defaultRowHeight="12.75" x14ac:dyDescent="0.2"/>
  <cols>
    <col min="1" max="1" width="16.140625" customWidth="1"/>
    <col min="2" max="2" width="9" customWidth="1"/>
    <col min="3" max="3" width="9.7109375" customWidth="1"/>
    <col min="4" max="4" width="8.5703125" customWidth="1"/>
    <col min="5" max="5" width="4.85546875" customWidth="1"/>
    <col min="6" max="6" width="11.5703125" customWidth="1"/>
    <col min="7" max="7" width="10" customWidth="1"/>
    <col min="8" max="8" width="6.42578125" customWidth="1"/>
    <col min="9" max="9" width="16.140625" customWidth="1"/>
  </cols>
  <sheetData>
    <row r="1" spans="1:9" ht="18.75" thickBot="1" x14ac:dyDescent="0.25">
      <c r="A1" s="210" t="s">
        <v>212</v>
      </c>
      <c r="B1" s="210"/>
      <c r="C1" s="210"/>
      <c r="D1" s="210"/>
      <c r="E1" s="210"/>
      <c r="F1" s="210"/>
      <c r="G1" s="210"/>
      <c r="H1" s="210"/>
      <c r="I1" s="210"/>
    </row>
    <row r="2" spans="1:9" ht="13.5" customHeight="1" thickTop="1" x14ac:dyDescent="0.2">
      <c r="A2" s="213" t="str">
        <f>'Station input'!B2</f>
        <v>Santa Fe River TMDL Study 2010</v>
      </c>
      <c r="B2" s="214"/>
      <c r="C2" s="214"/>
      <c r="D2" s="214"/>
      <c r="E2" s="214"/>
      <c r="F2" s="48" t="s">
        <v>0</v>
      </c>
      <c r="G2" s="66"/>
      <c r="H2" s="48" t="s">
        <v>1</v>
      </c>
      <c r="I2" s="32"/>
    </row>
    <row r="3" spans="1:9" ht="10.5" customHeight="1" x14ac:dyDescent="0.2">
      <c r="A3" s="214"/>
      <c r="B3" s="214"/>
      <c r="C3" s="214"/>
      <c r="D3" s="214"/>
      <c r="E3" s="214"/>
      <c r="F3" s="48" t="s">
        <v>2</v>
      </c>
      <c r="G3" s="67"/>
      <c r="H3" s="131" t="s">
        <v>1</v>
      </c>
      <c r="I3" s="68"/>
    </row>
    <row r="4" spans="1:9" ht="3.75" customHeight="1" x14ac:dyDescent="0.2">
      <c r="C4" s="7"/>
      <c r="D4" s="7"/>
      <c r="E4" s="7"/>
      <c r="F4" s="5"/>
      <c r="G4" s="8"/>
      <c r="H4" s="5"/>
      <c r="I4" s="9"/>
    </row>
    <row r="5" spans="1:9" ht="15.75" customHeight="1" x14ac:dyDescent="0.2">
      <c r="A5" s="218" t="str">
        <f>'Station input'!E6</f>
        <v>Lower Santa Fe River Preserve - 30SantaF030.5</v>
      </c>
      <c r="B5" s="219"/>
      <c r="C5" s="219"/>
      <c r="D5" s="219"/>
      <c r="E5" s="219"/>
      <c r="F5" s="220"/>
      <c r="G5" s="220"/>
      <c r="H5" s="133" t="str">
        <f>'Station input'!S6</f>
        <v>22h</v>
      </c>
      <c r="I5" s="52" t="s">
        <v>226</v>
      </c>
    </row>
    <row r="6" spans="1:9" ht="13.5" customHeight="1" x14ac:dyDescent="0.2">
      <c r="A6" s="49" t="s">
        <v>16</v>
      </c>
      <c r="B6" s="221" t="str">
        <f>'Station input'!F6</f>
        <v>35.61842</v>
      </c>
      <c r="C6" s="222"/>
      <c r="D6" s="50" t="s">
        <v>17</v>
      </c>
      <c r="E6" s="221" t="str">
        <f>'Station input'!G6</f>
        <v>-106.11178</v>
      </c>
      <c r="F6" s="222"/>
      <c r="G6" s="51" t="s">
        <v>18</v>
      </c>
      <c r="H6" s="132" t="str">
        <f>'Station input'!P6</f>
        <v>1888</v>
      </c>
      <c r="I6" s="53" t="s">
        <v>66</v>
      </c>
    </row>
    <row r="7" spans="1:9" ht="35.25" customHeight="1" thickBot="1" x14ac:dyDescent="0.25">
      <c r="A7" s="130" t="s">
        <v>4</v>
      </c>
      <c r="B7" s="212" t="str">
        <f>'Station input'!N6</f>
        <v>From airport road &amp; 599 intersection, go west on airport road approximately 1 mile to Calle Debra on the left. Sample at this crossing.</v>
      </c>
      <c r="C7" s="212"/>
      <c r="D7" s="212"/>
      <c r="E7" s="212"/>
      <c r="F7" s="212"/>
      <c r="G7" s="212"/>
      <c r="H7" s="212"/>
      <c r="I7" s="212"/>
    </row>
    <row r="8" spans="1:9" ht="3" customHeight="1" thickTop="1" x14ac:dyDescent="0.2">
      <c r="A8" s="215" t="s">
        <v>224</v>
      </c>
      <c r="B8" s="216"/>
      <c r="C8" s="216"/>
      <c r="D8" s="56"/>
      <c r="E8" s="56"/>
      <c r="F8" s="56"/>
      <c r="G8" s="56"/>
      <c r="H8" s="56"/>
      <c r="I8" s="56"/>
    </row>
    <row r="9" spans="1:9" ht="14.25" customHeight="1" x14ac:dyDescent="0.2">
      <c r="A9" s="217"/>
      <c r="B9" s="217"/>
      <c r="C9" s="217"/>
      <c r="D9" s="56"/>
      <c r="E9" s="56"/>
      <c r="F9" s="57" t="s">
        <v>69</v>
      </c>
      <c r="G9" s="63"/>
      <c r="H9" s="63"/>
      <c r="I9" s="56"/>
    </row>
    <row r="10" spans="1:9" x14ac:dyDescent="0.2">
      <c r="A10" s="17" t="s">
        <v>19</v>
      </c>
      <c r="B10" s="63"/>
      <c r="C10" s="63"/>
      <c r="D10" s="56"/>
      <c r="E10" s="56"/>
      <c r="F10" s="57" t="s">
        <v>43</v>
      </c>
      <c r="G10" s="64"/>
      <c r="H10" s="64"/>
      <c r="I10" s="56"/>
    </row>
    <row r="11" spans="1:9" x14ac:dyDescent="0.2">
      <c r="A11" s="17" t="s">
        <v>20</v>
      </c>
      <c r="B11" s="64"/>
      <c r="C11" s="64"/>
      <c r="D11" s="56"/>
      <c r="E11" s="56"/>
      <c r="F11" s="57" t="s">
        <v>24</v>
      </c>
      <c r="G11" s="64"/>
      <c r="H11" s="64"/>
      <c r="I11" s="56"/>
    </row>
    <row r="12" spans="1:9" x14ac:dyDescent="0.2">
      <c r="A12" s="17" t="s">
        <v>21</v>
      </c>
      <c r="B12" s="64"/>
      <c r="C12" s="64"/>
      <c r="D12" s="56"/>
      <c r="E12" s="56"/>
      <c r="F12" s="57" t="s">
        <v>25</v>
      </c>
      <c r="G12" s="64"/>
      <c r="H12" s="64"/>
      <c r="I12" s="56"/>
    </row>
    <row r="13" spans="1:9" x14ac:dyDescent="0.2">
      <c r="A13" s="17" t="s">
        <v>22</v>
      </c>
      <c r="B13" s="64"/>
      <c r="C13" s="64"/>
      <c r="D13" s="56"/>
      <c r="E13" s="56"/>
      <c r="F13" s="57" t="s">
        <v>68</v>
      </c>
      <c r="G13" s="64"/>
      <c r="H13" s="64"/>
      <c r="I13" s="56"/>
    </row>
    <row r="14" spans="1:9" x14ac:dyDescent="0.2">
      <c r="A14" s="17" t="s">
        <v>23</v>
      </c>
      <c r="B14" s="64"/>
      <c r="C14" s="64"/>
      <c r="D14" s="56"/>
      <c r="E14" s="56"/>
      <c r="F14" s="57" t="s">
        <v>44</v>
      </c>
      <c r="G14" s="64"/>
      <c r="H14" s="64"/>
      <c r="I14" s="56"/>
    </row>
    <row r="15" spans="1:9" x14ac:dyDescent="0.2">
      <c r="A15" s="62" t="s">
        <v>62</v>
      </c>
      <c r="B15" s="61" t="s">
        <v>63</v>
      </c>
      <c r="C15" s="61" t="s">
        <v>67</v>
      </c>
      <c r="D15" s="56"/>
      <c r="E15" s="56"/>
      <c r="F15" s="57" t="s">
        <v>26</v>
      </c>
      <c r="G15" s="64"/>
      <c r="H15" s="64"/>
      <c r="I15" s="56"/>
    </row>
    <row r="16" spans="1:9" ht="9" customHeight="1" x14ac:dyDescent="0.2">
      <c r="A16" s="141" t="s">
        <v>220</v>
      </c>
      <c r="B16" s="226" t="s">
        <v>64</v>
      </c>
      <c r="C16" s="227"/>
      <c r="D16" s="56"/>
      <c r="E16" s="56"/>
      <c r="F16" s="57"/>
      <c r="G16" s="59"/>
      <c r="H16" s="59"/>
      <c r="I16" s="56"/>
    </row>
    <row r="17" spans="1:13" ht="9" customHeight="1" x14ac:dyDescent="0.2">
      <c r="A17" s="142">
        <f xml:space="preserve"> ((0.000004*(H6^2))+(-0.089*H6)+759.33)</f>
        <v>605.55617600000005</v>
      </c>
      <c r="B17" s="228"/>
      <c r="C17" s="228"/>
      <c r="D17" s="127"/>
      <c r="E17" s="128"/>
      <c r="F17" s="129"/>
      <c r="G17" s="59"/>
      <c r="H17" s="59"/>
      <c r="I17" s="56"/>
    </row>
    <row r="18" spans="1:13" ht="16.5" customHeight="1" x14ac:dyDescent="0.2">
      <c r="A18" s="81" t="s">
        <v>29</v>
      </c>
      <c r="B18" s="82"/>
      <c r="C18" s="82"/>
      <c r="D18" s="82"/>
      <c r="E18" s="82"/>
      <c r="F18" s="83" t="s">
        <v>28</v>
      </c>
      <c r="G18" s="84"/>
      <c r="H18" s="84"/>
      <c r="I18" s="85"/>
    </row>
    <row r="19" spans="1:13" ht="30.75" customHeight="1" x14ac:dyDescent="0.2">
      <c r="A19" s="86"/>
      <c r="B19" s="87"/>
      <c r="C19" s="87"/>
      <c r="D19" s="87"/>
      <c r="E19" s="87" t="s">
        <v>27</v>
      </c>
      <c r="F19" s="87"/>
      <c r="G19" s="87"/>
      <c r="H19" s="87"/>
      <c r="I19" s="88"/>
    </row>
    <row r="20" spans="1:13" ht="14.25" customHeight="1" x14ac:dyDescent="0.2">
      <c r="A20" s="89"/>
      <c r="B20" s="90"/>
      <c r="C20" s="90"/>
      <c r="D20" s="90"/>
      <c r="E20" s="90"/>
      <c r="F20" s="90"/>
      <c r="G20" s="90"/>
      <c r="H20" s="90"/>
      <c r="I20" s="91"/>
    </row>
    <row r="21" spans="1:13" ht="6.75" customHeight="1" thickBot="1" x14ac:dyDescent="0.25">
      <c r="A21" s="58"/>
      <c r="B21" s="58"/>
      <c r="C21" s="58"/>
      <c r="D21" s="58"/>
      <c r="E21" s="58"/>
      <c r="F21" s="58"/>
      <c r="G21" s="58"/>
      <c r="H21" s="58"/>
      <c r="I21" s="58"/>
    </row>
    <row r="22" spans="1:13" ht="4.5" customHeight="1" thickTop="1" x14ac:dyDescent="0.2">
      <c r="A22" s="223" t="s">
        <v>225</v>
      </c>
      <c r="B22" s="224"/>
      <c r="C22" s="224"/>
      <c r="D22" s="211"/>
      <c r="E22" s="211"/>
      <c r="F22" s="211"/>
    </row>
    <row r="23" spans="1:13" ht="12" customHeight="1" x14ac:dyDescent="0.2">
      <c r="A23" s="225"/>
      <c r="B23" s="225"/>
      <c r="C23" s="225"/>
      <c r="D23" s="140" t="s">
        <v>230</v>
      </c>
      <c r="E23" s="140"/>
      <c r="F23" s="140"/>
      <c r="I23" s="92" t="s">
        <v>30</v>
      </c>
    </row>
    <row r="24" spans="1:13" ht="10.5" customHeight="1" x14ac:dyDescent="0.2">
      <c r="A24" s="125" t="s">
        <v>213</v>
      </c>
      <c r="B24" s="126"/>
      <c r="C24" s="126"/>
      <c r="D24" s="126"/>
      <c r="E24" s="125" t="s">
        <v>214</v>
      </c>
      <c r="F24" s="126"/>
      <c r="G24" s="126"/>
      <c r="H24" s="126"/>
      <c r="I24" s="93"/>
    </row>
    <row r="25" spans="1:13" ht="9.75" customHeight="1" x14ac:dyDescent="0.2">
      <c r="A25" s="125" t="s">
        <v>215</v>
      </c>
      <c r="B25" s="126"/>
      <c r="C25" s="126"/>
      <c r="D25" s="126"/>
      <c r="E25" s="125" t="s">
        <v>216</v>
      </c>
      <c r="F25" s="126"/>
      <c r="G25" s="126"/>
      <c r="H25" s="126"/>
      <c r="I25" s="93"/>
    </row>
    <row r="26" spans="1:13" ht="9" customHeight="1" x14ac:dyDescent="0.2">
      <c r="A26" s="125" t="s">
        <v>217</v>
      </c>
      <c r="B26" s="126"/>
      <c r="C26" s="126"/>
      <c r="D26" s="126"/>
      <c r="E26" s="125" t="s">
        <v>218</v>
      </c>
      <c r="F26" s="126"/>
      <c r="G26" s="126"/>
      <c r="H26" s="126"/>
      <c r="I26" s="94"/>
    </row>
    <row r="27" spans="1:13" ht="5.25" customHeight="1" thickBot="1" x14ac:dyDescent="0.25">
      <c r="A27" s="6"/>
      <c r="B27" s="6"/>
      <c r="C27" s="6"/>
      <c r="D27" s="6"/>
      <c r="E27" s="6"/>
      <c r="F27" s="6"/>
      <c r="G27" s="6"/>
      <c r="H27" s="6"/>
      <c r="I27" s="6"/>
    </row>
    <row r="28" spans="1:13" ht="16.5" thickTop="1" x14ac:dyDescent="0.2">
      <c r="A28" s="232" t="s">
        <v>223</v>
      </c>
      <c r="B28" s="216"/>
      <c r="C28" s="216"/>
      <c r="D28" s="46"/>
      <c r="F28" s="1"/>
      <c r="G28" s="9"/>
      <c r="H28" s="9"/>
    </row>
    <row r="29" spans="1:13" x14ac:dyDescent="0.2">
      <c r="A29" s="231" t="s">
        <v>211</v>
      </c>
      <c r="B29" s="231"/>
      <c r="C29" s="231" t="s">
        <v>55</v>
      </c>
      <c r="D29" s="231"/>
      <c r="E29" s="246"/>
      <c r="F29" s="231" t="s">
        <v>56</v>
      </c>
      <c r="G29" s="231"/>
      <c r="H29" s="231" t="s">
        <v>57</v>
      </c>
      <c r="I29" s="231"/>
    </row>
    <row r="30" spans="1:13" ht="20.100000000000001" customHeight="1" x14ac:dyDescent="0.2">
      <c r="A30" s="233" t="s">
        <v>221</v>
      </c>
      <c r="B30" s="234"/>
      <c r="C30" s="40"/>
      <c r="D30" s="33"/>
      <c r="E30" s="33"/>
      <c r="F30" s="40"/>
      <c r="G30" s="34"/>
      <c r="H30" s="237" t="s">
        <v>60</v>
      </c>
      <c r="I30" s="238"/>
    </row>
    <row r="31" spans="1:13" ht="20.100000000000001" customHeight="1" x14ac:dyDescent="0.2">
      <c r="A31" s="235"/>
      <c r="B31" s="236"/>
      <c r="C31" s="41"/>
      <c r="D31" s="32"/>
      <c r="E31" s="32"/>
      <c r="F31" s="41"/>
      <c r="G31" s="35"/>
      <c r="H31" s="239"/>
      <c r="I31" s="238"/>
      <c r="M31" t="s">
        <v>27</v>
      </c>
    </row>
    <row r="32" spans="1:13" ht="20.100000000000001" customHeight="1" x14ac:dyDescent="0.2">
      <c r="A32" s="117"/>
      <c r="B32" s="116" t="s">
        <v>58</v>
      </c>
      <c r="C32" s="40"/>
      <c r="D32" s="33"/>
      <c r="E32" s="33"/>
      <c r="F32" s="40"/>
      <c r="G32" s="34"/>
      <c r="H32" s="240" t="s">
        <v>195</v>
      </c>
      <c r="I32" s="241"/>
    </row>
    <row r="33" spans="1:9" ht="20.100000000000001" customHeight="1" x14ac:dyDescent="0.2">
      <c r="A33" s="118"/>
      <c r="B33" s="119" t="s">
        <v>77</v>
      </c>
      <c r="C33" s="41"/>
      <c r="D33" s="32"/>
      <c r="E33" s="32"/>
      <c r="F33" s="41"/>
      <c r="G33" s="35"/>
      <c r="H33" s="242"/>
      <c r="I33" s="241"/>
    </row>
    <row r="34" spans="1:9" ht="20.100000000000001" customHeight="1" x14ac:dyDescent="0.2">
      <c r="A34" s="42"/>
      <c r="B34" s="120" t="s">
        <v>219</v>
      </c>
      <c r="C34" s="42"/>
      <c r="D34" s="31"/>
      <c r="E34" s="31"/>
      <c r="F34" s="42"/>
      <c r="G34" s="36"/>
      <c r="H34" s="240" t="s">
        <v>197</v>
      </c>
      <c r="I34" s="241"/>
    </row>
    <row r="35" spans="1:9" ht="20.100000000000001" customHeight="1" x14ac:dyDescent="0.2">
      <c r="A35" s="44"/>
      <c r="B35" s="115" t="s">
        <v>82</v>
      </c>
      <c r="C35" s="42"/>
      <c r="D35" s="31"/>
      <c r="E35" s="31"/>
      <c r="F35" s="42"/>
      <c r="G35" s="36"/>
      <c r="H35" s="242"/>
      <c r="I35" s="241"/>
    </row>
    <row r="36" spans="1:9" ht="20.100000000000001" customHeight="1" x14ac:dyDescent="0.2">
      <c r="A36" s="121"/>
      <c r="B36" s="122" t="s">
        <v>75</v>
      </c>
      <c r="C36" s="40"/>
      <c r="D36" s="33"/>
      <c r="E36" s="33"/>
      <c r="F36" s="40"/>
      <c r="G36" s="34"/>
      <c r="H36" s="243" t="s">
        <v>61</v>
      </c>
      <c r="I36" s="244"/>
    </row>
    <row r="37" spans="1:9" ht="20.100000000000001" customHeight="1" x14ac:dyDescent="0.2">
      <c r="A37" s="41"/>
      <c r="B37" s="119" t="s">
        <v>77</v>
      </c>
      <c r="C37" s="43"/>
      <c r="D37" s="32"/>
      <c r="E37" s="32"/>
      <c r="F37" s="41"/>
      <c r="G37" s="35"/>
      <c r="H37" s="243"/>
      <c r="I37" s="244"/>
    </row>
    <row r="38" spans="1:9" ht="12.95" customHeight="1" x14ac:dyDescent="0.2">
      <c r="A38" s="123"/>
      <c r="B38" s="124" t="s">
        <v>59</v>
      </c>
      <c r="C38" s="44"/>
      <c r="D38" s="31"/>
      <c r="E38" s="31"/>
      <c r="F38" s="42"/>
      <c r="G38" s="36"/>
      <c r="H38" s="240" t="s">
        <v>196</v>
      </c>
      <c r="I38" s="245"/>
    </row>
    <row r="39" spans="1:9" ht="12.95" customHeight="1" x14ac:dyDescent="0.2">
      <c r="A39" s="123"/>
      <c r="B39" s="115" t="s">
        <v>210</v>
      </c>
      <c r="C39" s="44"/>
      <c r="D39" s="31"/>
      <c r="E39" s="31"/>
      <c r="F39" s="42"/>
      <c r="G39" s="36"/>
      <c r="H39" s="240"/>
      <c r="I39" s="245"/>
    </row>
    <row r="40" spans="1:9" ht="12.95" customHeight="1" x14ac:dyDescent="0.2">
      <c r="A40" s="41"/>
      <c r="B40" s="119" t="s">
        <v>77</v>
      </c>
      <c r="C40" s="41"/>
      <c r="D40" s="32"/>
      <c r="E40" s="32"/>
      <c r="F40" s="41"/>
      <c r="G40" s="35"/>
      <c r="H40" s="240"/>
      <c r="I40" s="245"/>
    </row>
    <row r="41" spans="1:9" ht="12.95" customHeight="1" x14ac:dyDescent="0.2">
      <c r="A41" s="123"/>
      <c r="B41" s="124" t="s">
        <v>227</v>
      </c>
      <c r="C41" s="44"/>
      <c r="D41" s="31"/>
      <c r="E41" s="31"/>
      <c r="F41" s="42"/>
      <c r="G41" s="36"/>
      <c r="H41" s="240" t="s">
        <v>61</v>
      </c>
      <c r="I41" s="245"/>
    </row>
    <row r="42" spans="1:9" ht="12.95" customHeight="1" x14ac:dyDescent="0.2">
      <c r="A42" s="229" t="s">
        <v>228</v>
      </c>
      <c r="B42" s="230"/>
      <c r="C42" s="44"/>
      <c r="D42" s="31"/>
      <c r="E42" s="31"/>
      <c r="F42" s="42"/>
      <c r="G42" s="36"/>
      <c r="H42" s="240"/>
      <c r="I42" s="245"/>
    </row>
    <row r="43" spans="1:9" ht="12.95" customHeight="1" x14ac:dyDescent="0.2">
      <c r="A43" s="42"/>
      <c r="B43" s="119" t="s">
        <v>77</v>
      </c>
      <c r="C43" s="42"/>
      <c r="D43" s="31"/>
      <c r="E43" s="31"/>
      <c r="F43" s="42"/>
      <c r="G43" s="36"/>
      <c r="H43" s="240"/>
      <c r="I43" s="245"/>
    </row>
    <row r="44" spans="1:9" ht="20.100000000000001" customHeight="1" x14ac:dyDescent="0.2">
      <c r="A44" s="40"/>
      <c r="B44" s="122" t="s">
        <v>76</v>
      </c>
      <c r="C44" s="40"/>
      <c r="D44" s="33"/>
      <c r="E44" s="33"/>
      <c r="F44" s="40"/>
      <c r="G44" s="34"/>
      <c r="H44" s="42"/>
      <c r="I44" s="36"/>
    </row>
    <row r="45" spans="1:9" ht="20.100000000000001" customHeight="1" x14ac:dyDescent="0.2">
      <c r="A45" s="42"/>
      <c r="B45" s="114" t="s">
        <v>77</v>
      </c>
      <c r="C45" s="42"/>
      <c r="D45" s="31"/>
      <c r="E45" s="31"/>
      <c r="F45" s="42"/>
      <c r="G45" s="36"/>
      <c r="H45" s="42"/>
      <c r="I45" s="36"/>
    </row>
    <row r="46" spans="1:9" ht="20.100000000000001" customHeight="1" x14ac:dyDescent="0.2">
      <c r="A46" s="40"/>
      <c r="B46" s="116" t="s">
        <v>74</v>
      </c>
      <c r="C46" s="40"/>
      <c r="D46" s="33"/>
      <c r="E46" s="33"/>
      <c r="F46" s="40"/>
      <c r="G46" s="34"/>
      <c r="H46" s="40"/>
      <c r="I46" s="34"/>
    </row>
    <row r="47" spans="1:9" ht="20.100000000000001" customHeight="1" x14ac:dyDescent="0.2">
      <c r="A47" s="41"/>
      <c r="B47" s="119" t="s">
        <v>78</v>
      </c>
      <c r="C47" s="41"/>
      <c r="D47" s="32"/>
      <c r="E47" s="32"/>
      <c r="F47" s="41"/>
      <c r="G47" s="35"/>
      <c r="H47" s="41"/>
      <c r="I47" s="35"/>
    </row>
    <row r="48" spans="1:9" ht="20.100000000000001" customHeight="1" x14ac:dyDescent="0.2">
      <c r="A48" s="40"/>
      <c r="B48" s="116" t="s">
        <v>74</v>
      </c>
      <c r="C48" s="40"/>
      <c r="D48" s="33"/>
      <c r="E48" s="33"/>
      <c r="F48" s="40"/>
      <c r="G48" s="34"/>
      <c r="H48" s="40"/>
      <c r="I48" s="34"/>
    </row>
    <row r="49" spans="1:9" ht="20.100000000000001" customHeight="1" x14ac:dyDescent="0.2">
      <c r="A49" s="41"/>
      <c r="B49" s="119" t="s">
        <v>78</v>
      </c>
      <c r="C49" s="41"/>
      <c r="D49" s="32"/>
      <c r="E49" s="32"/>
      <c r="F49" s="41"/>
      <c r="G49" s="103"/>
      <c r="H49" s="43"/>
      <c r="I49" s="139" t="s">
        <v>229</v>
      </c>
    </row>
    <row r="50" spans="1:9" x14ac:dyDescent="0.2">
      <c r="A50" s="31"/>
      <c r="B50" s="31"/>
      <c r="C50" s="31"/>
      <c r="D50" s="31"/>
      <c r="E50" s="31"/>
      <c r="F50" s="31"/>
      <c r="G50" s="31"/>
      <c r="H50" s="31"/>
      <c r="I50" s="31"/>
    </row>
    <row r="51" spans="1:9" x14ac:dyDescent="0.2">
      <c r="A51" s="31"/>
      <c r="B51" s="31"/>
      <c r="C51" s="31"/>
      <c r="D51" s="31"/>
      <c r="E51" s="31"/>
      <c r="F51" s="31"/>
      <c r="G51" s="31"/>
      <c r="H51" s="31"/>
      <c r="I51" s="31"/>
    </row>
    <row r="52" spans="1:9" x14ac:dyDescent="0.2">
      <c r="A52" s="9"/>
      <c r="B52" s="9"/>
      <c r="C52" s="9"/>
      <c r="D52" s="9"/>
      <c r="E52" s="9"/>
      <c r="F52" s="9"/>
      <c r="G52" s="9"/>
      <c r="H52" s="9"/>
      <c r="I52" s="9"/>
    </row>
    <row r="53" spans="1:9" x14ac:dyDescent="0.2">
      <c r="A53" s="9"/>
      <c r="B53" s="9"/>
      <c r="C53" s="9"/>
      <c r="D53" s="9"/>
      <c r="E53" s="9"/>
      <c r="F53" s="9"/>
      <c r="G53" s="9"/>
      <c r="H53" s="9"/>
      <c r="I53" s="9"/>
    </row>
    <row r="54" spans="1:9" x14ac:dyDescent="0.2">
      <c r="A54" s="9"/>
      <c r="B54" s="9"/>
      <c r="C54" s="9"/>
      <c r="D54" s="9"/>
      <c r="E54" s="9"/>
      <c r="F54" s="9"/>
      <c r="G54" s="9"/>
      <c r="H54" s="9"/>
      <c r="I54" s="9"/>
    </row>
    <row r="55" spans="1:9" x14ac:dyDescent="0.2">
      <c r="A55" s="9"/>
      <c r="B55" s="9"/>
      <c r="C55" s="9"/>
      <c r="D55" s="9"/>
      <c r="E55" s="9"/>
      <c r="F55" s="9"/>
      <c r="G55" s="9"/>
      <c r="H55" s="9"/>
      <c r="I55" s="9"/>
    </row>
  </sheetData>
  <mergeCells count="23">
    <mergeCell ref="A42:B42"/>
    <mergeCell ref="A29:B29"/>
    <mergeCell ref="A28:C28"/>
    <mergeCell ref="A30:B31"/>
    <mergeCell ref="H30:I31"/>
    <mergeCell ref="H32:I33"/>
    <mergeCell ref="H36:I37"/>
    <mergeCell ref="H38:I40"/>
    <mergeCell ref="C29:E29"/>
    <mergeCell ref="F29:G29"/>
    <mergeCell ref="H29:I29"/>
    <mergeCell ref="H34:I35"/>
    <mergeCell ref="H41:I43"/>
    <mergeCell ref="A1:I1"/>
    <mergeCell ref="D22:F22"/>
    <mergeCell ref="B7:I7"/>
    <mergeCell ref="A2:E3"/>
    <mergeCell ref="A8:C9"/>
    <mergeCell ref="A5:G5"/>
    <mergeCell ref="B6:C6"/>
    <mergeCell ref="E6:F6"/>
    <mergeCell ref="A22:C23"/>
    <mergeCell ref="B16:C17"/>
  </mergeCells>
  <phoneticPr fontId="5" type="noConversion"/>
  <pageMargins left="0.75" right="0.25" top="0.5" bottom="0.25" header="0.3" footer="0.3"/>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41"/>
  <sheetViews>
    <sheetView workbookViewId="0">
      <selection activeCell="D39" sqref="D39"/>
    </sheetView>
  </sheetViews>
  <sheetFormatPr defaultRowHeight="12.75" x14ac:dyDescent="0.2"/>
  <cols>
    <col min="1" max="1" width="9.42578125" customWidth="1"/>
    <col min="2" max="2" width="15.85546875" customWidth="1"/>
    <col min="3" max="3" width="8.5703125" customWidth="1"/>
    <col min="4" max="4" width="8.7109375" customWidth="1"/>
    <col min="5" max="5" width="6.85546875" customWidth="1"/>
    <col min="7" max="7" width="8.5703125" customWidth="1"/>
  </cols>
  <sheetData>
    <row r="1" spans="1:13" x14ac:dyDescent="0.2">
      <c r="G1" s="62" t="s">
        <v>19</v>
      </c>
      <c r="H1" s="28"/>
      <c r="I1" s="28"/>
      <c r="J1" s="100"/>
      <c r="K1" s="100"/>
      <c r="L1" s="100"/>
      <c r="M1" s="100"/>
    </row>
    <row r="2" spans="1:13" x14ac:dyDescent="0.2">
      <c r="G2" s="62" t="s">
        <v>20</v>
      </c>
      <c r="H2" s="95"/>
      <c r="I2" s="95"/>
      <c r="J2" s="100"/>
      <c r="K2" s="100"/>
      <c r="L2" s="100"/>
      <c r="M2" s="100"/>
    </row>
    <row r="3" spans="1:13" x14ac:dyDescent="0.2">
      <c r="G3" s="62" t="s">
        <v>21</v>
      </c>
      <c r="H3" s="95"/>
      <c r="I3" s="95"/>
      <c r="J3" s="100"/>
      <c r="K3" s="100"/>
      <c r="L3" s="100"/>
      <c r="M3" s="100"/>
    </row>
    <row r="4" spans="1:13" ht="16.5" thickBot="1" x14ac:dyDescent="0.25">
      <c r="A4" s="249" t="s">
        <v>80</v>
      </c>
      <c r="B4" s="249"/>
      <c r="C4" s="249"/>
      <c r="D4" s="249"/>
      <c r="E4" s="249"/>
      <c r="F4" s="249"/>
      <c r="G4" s="249"/>
      <c r="H4" s="249"/>
      <c r="I4" s="249"/>
      <c r="J4" s="101"/>
      <c r="K4" s="101"/>
      <c r="L4" s="101"/>
      <c r="M4" s="101"/>
    </row>
    <row r="5" spans="1:13" ht="13.5" thickTop="1" x14ac:dyDescent="0.2">
      <c r="A5" s="218" t="str">
        <f>'Station input'!E6</f>
        <v>Lower Santa Fe River Preserve - 30SantaF030.5</v>
      </c>
      <c r="B5" s="219"/>
      <c r="C5" s="219"/>
      <c r="D5" s="219"/>
      <c r="E5" s="219"/>
      <c r="F5" s="220"/>
      <c r="G5" s="220"/>
      <c r="H5" s="54">
        <f>H6*3.2808399</f>
        <v>6194.2257312000002</v>
      </c>
      <c r="I5" s="52" t="s">
        <v>65</v>
      </c>
      <c r="J5" s="52"/>
      <c r="K5" s="52"/>
      <c r="L5" s="52"/>
      <c r="M5" s="52"/>
    </row>
    <row r="6" spans="1:13" x14ac:dyDescent="0.2">
      <c r="A6" s="49" t="s">
        <v>16</v>
      </c>
      <c r="B6" s="221" t="str">
        <f>'Station input'!F6</f>
        <v>35.61842</v>
      </c>
      <c r="C6" s="222"/>
      <c r="D6" s="50" t="s">
        <v>17</v>
      </c>
      <c r="E6" s="221" t="str">
        <f>'Station input'!G6</f>
        <v>-106.11178</v>
      </c>
      <c r="F6" s="222"/>
      <c r="G6" s="51" t="s">
        <v>18</v>
      </c>
      <c r="H6" s="55" t="str">
        <f>'Station input'!P6</f>
        <v>1888</v>
      </c>
      <c r="I6" s="53" t="s">
        <v>66</v>
      </c>
      <c r="J6" s="53"/>
      <c r="K6" s="53"/>
      <c r="L6" s="53"/>
      <c r="M6" s="53"/>
    </row>
    <row r="7" spans="1:13" ht="30.75" customHeight="1" thickBot="1" x14ac:dyDescent="0.25">
      <c r="A7" s="71" t="s">
        <v>4</v>
      </c>
      <c r="B7" s="212" t="str">
        <f>'Station input'!N6</f>
        <v>From airport road &amp; 599 intersection, go west on airport road approximately 1 mile to Calle Debra on the left. Sample at this crossing.</v>
      </c>
      <c r="C7" s="212"/>
      <c r="D7" s="212"/>
      <c r="E7" s="212"/>
      <c r="F7" s="212"/>
      <c r="G7" s="212"/>
      <c r="H7" s="212"/>
      <c r="I7" s="212"/>
      <c r="J7" s="37"/>
      <c r="K7" s="37"/>
      <c r="L7" s="37"/>
      <c r="M7" s="37"/>
    </row>
    <row r="8" spans="1:13" ht="13.5" thickTop="1" x14ac:dyDescent="0.2">
      <c r="A8" s="251" t="s">
        <v>31</v>
      </c>
      <c r="B8" s="252"/>
      <c r="C8" s="252"/>
    </row>
    <row r="9" spans="1:13" ht="20.25" customHeight="1" x14ac:dyDescent="0.2">
      <c r="A9" s="253"/>
      <c r="B9" s="253"/>
      <c r="C9" s="253"/>
    </row>
    <row r="10" spans="1:13" x14ac:dyDescent="0.2">
      <c r="A10" s="211" t="s">
        <v>91</v>
      </c>
      <c r="B10" s="211"/>
      <c r="C10" s="211"/>
      <c r="D10" s="227"/>
      <c r="E10" s="227"/>
      <c r="F10" s="227"/>
      <c r="H10" s="72" t="s">
        <v>100</v>
      </c>
      <c r="I10" s="73"/>
      <c r="J10" s="65"/>
      <c r="K10" s="65"/>
      <c r="L10" s="65"/>
      <c r="M10" s="65"/>
    </row>
    <row r="11" spans="1:13" x14ac:dyDescent="0.2">
      <c r="B11" s="10" t="s">
        <v>32</v>
      </c>
      <c r="C11" s="11" t="s">
        <v>37</v>
      </c>
      <c r="D11" s="11" t="s">
        <v>38</v>
      </c>
      <c r="E11" s="11" t="s">
        <v>39</v>
      </c>
      <c r="F11" s="11" t="s">
        <v>40</v>
      </c>
      <c r="H11" s="74" t="s">
        <v>27</v>
      </c>
      <c r="I11" s="75"/>
      <c r="J11" s="65"/>
      <c r="K11" s="65"/>
      <c r="L11" s="65"/>
      <c r="M11" s="65"/>
    </row>
    <row r="12" spans="1:13" x14ac:dyDescent="0.2">
      <c r="B12" s="10" t="s">
        <v>70</v>
      </c>
      <c r="C12" s="18"/>
      <c r="D12" s="18"/>
      <c r="E12" s="18"/>
      <c r="F12" s="18"/>
      <c r="H12" s="76"/>
      <c r="I12" s="77"/>
      <c r="J12" s="65"/>
      <c r="K12" s="65"/>
      <c r="L12" s="65"/>
      <c r="M12" s="65"/>
    </row>
    <row r="13" spans="1:13" x14ac:dyDescent="0.2">
      <c r="A13" s="18"/>
      <c r="B13" s="23"/>
      <c r="C13" s="18"/>
      <c r="D13" s="18"/>
      <c r="E13" s="18"/>
      <c r="F13" s="18"/>
      <c r="G13" s="18"/>
      <c r="H13" s="24"/>
      <c r="I13" s="24"/>
      <c r="J13" s="19"/>
      <c r="K13" s="19"/>
      <c r="L13" s="19"/>
      <c r="M13" s="19"/>
    </row>
    <row r="14" spans="1:13" x14ac:dyDescent="0.2">
      <c r="A14" s="25"/>
      <c r="B14" s="25"/>
      <c r="C14" s="25"/>
      <c r="D14" s="25"/>
      <c r="E14" s="25"/>
      <c r="F14" s="25"/>
      <c r="G14" s="25"/>
      <c r="H14" s="25"/>
      <c r="I14" s="25"/>
      <c r="J14" s="9"/>
      <c r="K14" s="9"/>
      <c r="L14" s="9"/>
      <c r="M14" s="9"/>
    </row>
    <row r="15" spans="1:13" x14ac:dyDescent="0.2">
      <c r="A15" s="4" t="s">
        <v>41</v>
      </c>
    </row>
    <row r="16" spans="1:13" x14ac:dyDescent="0.2">
      <c r="A16" s="11">
        <v>0</v>
      </c>
      <c r="B16" s="22" t="s">
        <v>83</v>
      </c>
      <c r="C16" s="22"/>
      <c r="E16" s="11">
        <v>3</v>
      </c>
      <c r="F16" s="22" t="s">
        <v>86</v>
      </c>
      <c r="G16" s="21"/>
      <c r="H16" s="72" t="s">
        <v>30</v>
      </c>
      <c r="I16" s="73"/>
      <c r="J16" s="65"/>
      <c r="K16" s="65"/>
      <c r="L16" s="65"/>
      <c r="M16" s="65"/>
    </row>
    <row r="17" spans="1:14" ht="14.25" customHeight="1" x14ac:dyDescent="0.2">
      <c r="A17" s="11">
        <v>1</v>
      </c>
      <c r="B17" s="22" t="s">
        <v>84</v>
      </c>
      <c r="C17" s="22"/>
      <c r="E17" s="11">
        <v>4</v>
      </c>
      <c r="F17" s="22" t="s">
        <v>87</v>
      </c>
      <c r="G17" s="21"/>
      <c r="H17" s="74"/>
      <c r="I17" s="75"/>
      <c r="J17" s="65"/>
      <c r="K17" s="65"/>
      <c r="L17" s="65"/>
      <c r="M17" s="65"/>
    </row>
    <row r="18" spans="1:14" x14ac:dyDescent="0.2">
      <c r="A18" s="11">
        <v>2</v>
      </c>
      <c r="B18" s="22" t="s">
        <v>85</v>
      </c>
      <c r="C18" s="22"/>
      <c r="E18" s="11">
        <v>5</v>
      </c>
      <c r="F18" s="22" t="s">
        <v>88</v>
      </c>
      <c r="G18" s="21"/>
      <c r="H18" s="76"/>
      <c r="I18" s="77"/>
      <c r="J18" s="65"/>
      <c r="K18" s="65"/>
      <c r="L18" s="65"/>
      <c r="M18" s="65"/>
    </row>
    <row r="19" spans="1:14" x14ac:dyDescent="0.2">
      <c r="A19" s="26"/>
      <c r="B19" s="27"/>
      <c r="C19" s="27"/>
      <c r="D19" s="18"/>
      <c r="E19" s="26"/>
      <c r="F19" s="27"/>
      <c r="G19" s="28"/>
      <c r="H19" s="24"/>
      <c r="I19" s="24"/>
      <c r="J19" s="19"/>
      <c r="K19" s="19"/>
      <c r="L19" s="19"/>
      <c r="M19" s="19"/>
    </row>
    <row r="20" spans="1:14" ht="18" x14ac:dyDescent="0.25">
      <c r="G20" s="39" t="s">
        <v>45</v>
      </c>
      <c r="H20" s="38" t="s">
        <v>72</v>
      </c>
    </row>
    <row r="21" spans="1:14" ht="18" x14ac:dyDescent="0.25">
      <c r="B21" s="10" t="s">
        <v>34</v>
      </c>
      <c r="C21" s="11" t="s">
        <v>35</v>
      </c>
      <c r="D21" s="11" t="s">
        <v>36</v>
      </c>
      <c r="F21" s="4" t="s">
        <v>33</v>
      </c>
      <c r="G21" s="39" t="s">
        <v>45</v>
      </c>
      <c r="H21" s="47" t="s">
        <v>73</v>
      </c>
      <c r="I21" s="9"/>
      <c r="J21" s="9"/>
      <c r="K21" s="9"/>
      <c r="L21" s="9"/>
      <c r="M21" s="9"/>
    </row>
    <row r="22" spans="1:14" ht="18.75" thickBot="1" x14ac:dyDescent="0.3">
      <c r="A22" s="6"/>
      <c r="B22" s="13"/>
      <c r="C22" s="29"/>
      <c r="D22" s="29"/>
      <c r="E22" s="6"/>
      <c r="F22" s="12"/>
      <c r="G22" s="69" t="s">
        <v>45</v>
      </c>
      <c r="H22" s="60" t="s">
        <v>71</v>
      </c>
      <c r="I22" s="6"/>
      <c r="J22" s="9"/>
      <c r="K22" s="9"/>
      <c r="L22" s="9"/>
      <c r="M22" s="9"/>
    </row>
    <row r="23" spans="1:14" ht="13.5" thickTop="1" x14ac:dyDescent="0.2"/>
    <row r="24" spans="1:14" ht="18" x14ac:dyDescent="0.2">
      <c r="A24" s="250" t="s">
        <v>81</v>
      </c>
      <c r="B24" s="250"/>
      <c r="C24" s="250"/>
      <c r="D24" s="250"/>
      <c r="E24" s="30" t="s">
        <v>45</v>
      </c>
      <c r="F24" s="22" t="s">
        <v>35</v>
      </c>
      <c r="G24" t="s">
        <v>46</v>
      </c>
      <c r="I24" s="2"/>
      <c r="J24" s="9"/>
      <c r="K24" s="9"/>
      <c r="L24" s="9"/>
      <c r="M24" s="9"/>
    </row>
    <row r="25" spans="1:14" ht="18" x14ac:dyDescent="0.2">
      <c r="A25" s="250"/>
      <c r="B25" s="250"/>
      <c r="C25" s="250"/>
      <c r="D25" s="250"/>
      <c r="E25" s="30" t="s">
        <v>45</v>
      </c>
      <c r="F25" s="22" t="s">
        <v>42</v>
      </c>
    </row>
    <row r="26" spans="1:14" x14ac:dyDescent="0.2">
      <c r="A26" s="20" t="s">
        <v>52</v>
      </c>
      <c r="E26" s="20" t="s">
        <v>54</v>
      </c>
    </row>
    <row r="27" spans="1:14" ht="18" x14ac:dyDescent="0.25">
      <c r="A27" s="39" t="s">
        <v>45</v>
      </c>
      <c r="B27" s="38" t="s">
        <v>47</v>
      </c>
      <c r="E27" s="104"/>
      <c r="F27" s="105"/>
      <c r="G27" s="106"/>
      <c r="H27" s="105"/>
      <c r="I27" s="107"/>
      <c r="J27" s="143"/>
      <c r="K27" s="143"/>
      <c r="L27" s="143"/>
      <c r="M27" s="143"/>
      <c r="N27" s="144"/>
    </row>
    <row r="28" spans="1:14" ht="18" x14ac:dyDescent="0.25">
      <c r="A28" s="39" t="s">
        <v>45</v>
      </c>
      <c r="B28" s="38" t="s">
        <v>48</v>
      </c>
      <c r="E28" s="104"/>
      <c r="F28" s="105"/>
      <c r="G28" s="106"/>
      <c r="H28" s="105"/>
      <c r="I28" s="107"/>
      <c r="J28" s="143"/>
      <c r="K28" s="143"/>
      <c r="L28" s="143"/>
      <c r="M28" s="143"/>
      <c r="N28" s="144"/>
    </row>
    <row r="29" spans="1:14" ht="18" x14ac:dyDescent="0.25">
      <c r="A29" s="39" t="s">
        <v>45</v>
      </c>
      <c r="B29" s="38" t="s">
        <v>49</v>
      </c>
      <c r="E29" s="108"/>
      <c r="F29" s="105"/>
      <c r="G29" s="105"/>
      <c r="H29" s="105"/>
      <c r="I29" s="109"/>
      <c r="J29" s="19"/>
      <c r="K29" s="19"/>
      <c r="L29" s="19"/>
      <c r="M29" s="19"/>
      <c r="N29" s="144"/>
    </row>
    <row r="30" spans="1:14" ht="18" x14ac:dyDescent="0.25">
      <c r="A30" s="39" t="s">
        <v>45</v>
      </c>
      <c r="B30" s="38" t="s">
        <v>50</v>
      </c>
      <c r="E30" s="104"/>
      <c r="F30" s="105"/>
      <c r="G30" s="106"/>
      <c r="H30" s="105"/>
      <c r="I30" s="107"/>
      <c r="J30" s="143"/>
      <c r="K30" s="143"/>
      <c r="L30" s="143"/>
      <c r="M30" s="143"/>
      <c r="N30" s="144"/>
    </row>
    <row r="31" spans="1:14" ht="18" x14ac:dyDescent="0.25">
      <c r="A31" s="39" t="s">
        <v>45</v>
      </c>
      <c r="B31" s="38" t="s">
        <v>51</v>
      </c>
      <c r="E31" s="104"/>
      <c r="F31" s="105"/>
      <c r="G31" s="106"/>
      <c r="H31" s="105"/>
      <c r="I31" s="107"/>
      <c r="J31" s="143"/>
      <c r="K31" s="143"/>
      <c r="L31" s="143"/>
      <c r="M31" s="143"/>
      <c r="N31" s="144"/>
    </row>
    <row r="32" spans="1:14" ht="13.5" thickBot="1" x14ac:dyDescent="0.25">
      <c r="A32" s="6"/>
      <c r="B32" s="6"/>
      <c r="C32" s="6"/>
      <c r="D32" s="6"/>
      <c r="E32" s="6"/>
      <c r="F32" s="6"/>
      <c r="G32" s="6"/>
      <c r="H32" s="6"/>
      <c r="I32" s="6"/>
      <c r="J32" s="9"/>
      <c r="K32" s="9"/>
      <c r="L32" s="9"/>
      <c r="M32" s="9"/>
    </row>
    <row r="33" spans="1:13" ht="18.75" thickTop="1" x14ac:dyDescent="0.2">
      <c r="A33" s="247" t="s">
        <v>53</v>
      </c>
      <c r="B33" s="247"/>
      <c r="C33" s="248"/>
      <c r="D33" s="30" t="s">
        <v>45</v>
      </c>
      <c r="E33" t="s">
        <v>90</v>
      </c>
    </row>
    <row r="34" spans="1:13" ht="18" x14ac:dyDescent="0.2">
      <c r="A34" s="70" t="s">
        <v>99</v>
      </c>
      <c r="B34" s="45"/>
      <c r="C34" s="45"/>
      <c r="D34" s="30" t="s">
        <v>45</v>
      </c>
      <c r="E34" t="s">
        <v>89</v>
      </c>
    </row>
    <row r="35" spans="1:13" ht="18" x14ac:dyDescent="0.2">
      <c r="A35" s="72" t="s">
        <v>98</v>
      </c>
      <c r="B35" s="78"/>
      <c r="C35" s="73"/>
      <c r="D35" s="30" t="s">
        <v>45</v>
      </c>
      <c r="E35" t="s">
        <v>92</v>
      </c>
    </row>
    <row r="36" spans="1:13" ht="18" x14ac:dyDescent="0.2">
      <c r="A36" s="96"/>
      <c r="B36" s="97"/>
      <c r="C36" s="98"/>
      <c r="D36" s="30" t="s">
        <v>45</v>
      </c>
      <c r="E36" t="s">
        <v>93</v>
      </c>
      <c r="F36" s="31"/>
      <c r="G36" s="31"/>
      <c r="H36" s="31"/>
      <c r="I36" s="31"/>
      <c r="J36" s="31"/>
      <c r="K36" s="31"/>
      <c r="L36" s="31"/>
      <c r="M36" s="31"/>
    </row>
    <row r="37" spans="1:13" ht="18" x14ac:dyDescent="0.2">
      <c r="A37" s="79"/>
      <c r="B37" s="65"/>
      <c r="C37" s="75"/>
      <c r="D37" s="30" t="s">
        <v>45</v>
      </c>
      <c r="E37" t="s">
        <v>94</v>
      </c>
    </row>
    <row r="38" spans="1:13" ht="18" x14ac:dyDescent="0.2">
      <c r="A38" s="79"/>
      <c r="B38" s="65"/>
      <c r="C38" s="75"/>
      <c r="D38" s="30" t="s">
        <v>45</v>
      </c>
      <c r="E38" t="s">
        <v>95</v>
      </c>
    </row>
    <row r="39" spans="1:13" ht="18" x14ac:dyDescent="0.2">
      <c r="A39" s="79"/>
      <c r="B39" s="65"/>
      <c r="C39" s="75"/>
      <c r="D39" s="30" t="s">
        <v>45</v>
      </c>
      <c r="E39" t="s">
        <v>96</v>
      </c>
    </row>
    <row r="40" spans="1:13" ht="18" x14ac:dyDescent="0.2">
      <c r="A40" s="76"/>
      <c r="B40" s="80"/>
      <c r="C40" s="77"/>
      <c r="D40" s="30" t="s">
        <v>45</v>
      </c>
      <c r="E40" t="s">
        <v>97</v>
      </c>
    </row>
    <row r="41" spans="1:13" ht="18" x14ac:dyDescent="0.2">
      <c r="A41" s="102" t="s">
        <v>222</v>
      </c>
      <c r="D41" s="30" t="s">
        <v>45</v>
      </c>
      <c r="E41" t="s">
        <v>79</v>
      </c>
    </row>
  </sheetData>
  <mergeCells count="9">
    <mergeCell ref="A33:C33"/>
    <mergeCell ref="A4:I4"/>
    <mergeCell ref="A24:D25"/>
    <mergeCell ref="A8:C9"/>
    <mergeCell ref="A5:G5"/>
    <mergeCell ref="B6:C6"/>
    <mergeCell ref="E6:F6"/>
    <mergeCell ref="B7:I7"/>
    <mergeCell ref="A10:F10"/>
  </mergeCells>
  <phoneticPr fontId="5" type="noConversion"/>
  <pageMargins left="0.75" right="0.75" top="1" bottom="1" header="0.5" footer="0.5"/>
  <pageSetup orientation="portrait" verticalDpi="1200" r:id="rId1"/>
  <headerFooter alignWithMargins="0"/>
  <drawing r:id="rId2"/>
  <legacyDrawing r:id="rId3"/>
  <controls>
    <mc:AlternateContent xmlns:mc="http://schemas.openxmlformats.org/markup-compatibility/2006">
      <mc:Choice Requires="x14">
        <control shapeId="1035" r:id="rId4" name="Control 11">
          <controlPr defaultSize="0" autoPict="0" r:id="rId5">
            <anchor moveWithCells="1">
              <from>
                <xdr:col>13</xdr:col>
                <xdr:colOff>600075</xdr:colOff>
                <xdr:row>40</xdr:row>
                <xdr:rowOff>171450</xdr:rowOff>
              </from>
              <to>
                <xdr:col>14</xdr:col>
                <xdr:colOff>247650</xdr:colOff>
                <xdr:row>42</xdr:row>
                <xdr:rowOff>19050</xdr:rowOff>
              </to>
            </anchor>
          </controlPr>
        </control>
      </mc:Choice>
      <mc:Fallback>
        <control shapeId="1035" r:id="rId4" name="Control 11"/>
      </mc:Fallback>
    </mc:AlternateContent>
    <mc:AlternateContent xmlns:mc="http://schemas.openxmlformats.org/markup-compatibility/2006">
      <mc:Choice Requires="x14">
        <control shapeId="1034" r:id="rId6" name="Control 10">
          <controlPr defaultSize="0" autoPict="0" r:id="rId5">
            <anchor moveWithCells="1">
              <from>
                <xdr:col>13</xdr:col>
                <xdr:colOff>600075</xdr:colOff>
                <xdr:row>40</xdr:row>
                <xdr:rowOff>171450</xdr:rowOff>
              </from>
              <to>
                <xdr:col>14</xdr:col>
                <xdr:colOff>247650</xdr:colOff>
                <xdr:row>42</xdr:row>
                <xdr:rowOff>19050</xdr:rowOff>
              </to>
            </anchor>
          </controlPr>
        </control>
      </mc:Choice>
      <mc:Fallback>
        <control shapeId="1034" r:id="rId6" name="Control 10"/>
      </mc:Fallback>
    </mc:AlternateContent>
    <mc:AlternateContent xmlns:mc="http://schemas.openxmlformats.org/markup-compatibility/2006">
      <mc:Choice Requires="x14">
        <control shapeId="1033" r:id="rId7" name="Control 9">
          <controlPr defaultSize="0" autoPict="0" r:id="rId5">
            <anchor moveWithCells="1">
              <from>
                <xdr:col>13</xdr:col>
                <xdr:colOff>600075</xdr:colOff>
                <xdr:row>40</xdr:row>
                <xdr:rowOff>171450</xdr:rowOff>
              </from>
              <to>
                <xdr:col>14</xdr:col>
                <xdr:colOff>247650</xdr:colOff>
                <xdr:row>42</xdr:row>
                <xdr:rowOff>19050</xdr:rowOff>
              </to>
            </anchor>
          </controlPr>
        </control>
      </mc:Choice>
      <mc:Fallback>
        <control shapeId="1033" r:id="rId7" name="Control 9"/>
      </mc:Fallback>
    </mc:AlternateContent>
    <mc:AlternateContent xmlns:mc="http://schemas.openxmlformats.org/markup-compatibility/2006">
      <mc:Choice Requires="x14">
        <control shapeId="1032" r:id="rId8" name="Control 8">
          <controlPr defaultSize="0" autoPict="0" r:id="rId9">
            <anchor moveWithCells="1">
              <from>
                <xdr:col>13</xdr:col>
                <xdr:colOff>600075</xdr:colOff>
                <xdr:row>39</xdr:row>
                <xdr:rowOff>171450</xdr:rowOff>
              </from>
              <to>
                <xdr:col>14</xdr:col>
                <xdr:colOff>247650</xdr:colOff>
                <xdr:row>40</xdr:row>
                <xdr:rowOff>190500</xdr:rowOff>
              </to>
            </anchor>
          </controlPr>
        </control>
      </mc:Choice>
      <mc:Fallback>
        <control shapeId="1032" r:id="rId8" name="Control 8"/>
      </mc:Fallback>
    </mc:AlternateContent>
    <mc:AlternateContent xmlns:mc="http://schemas.openxmlformats.org/markup-compatibility/2006">
      <mc:Choice Requires="x14">
        <control shapeId="1031" r:id="rId10" name="Control 7">
          <controlPr defaultSize="0" autoPict="0" r:id="rId9">
            <anchor moveWithCells="1">
              <from>
                <xdr:col>13</xdr:col>
                <xdr:colOff>600075</xdr:colOff>
                <xdr:row>38</xdr:row>
                <xdr:rowOff>171450</xdr:rowOff>
              </from>
              <to>
                <xdr:col>14</xdr:col>
                <xdr:colOff>247650</xdr:colOff>
                <xdr:row>39</xdr:row>
                <xdr:rowOff>190500</xdr:rowOff>
              </to>
            </anchor>
          </controlPr>
        </control>
      </mc:Choice>
      <mc:Fallback>
        <control shapeId="1031" r:id="rId10" name="Control 7"/>
      </mc:Fallback>
    </mc:AlternateContent>
    <mc:AlternateContent xmlns:mc="http://schemas.openxmlformats.org/markup-compatibility/2006">
      <mc:Choice Requires="x14">
        <control shapeId="1030" r:id="rId11" name="Control 6">
          <controlPr defaultSize="0" autoPict="0" r:id="rId9">
            <anchor moveWithCells="1">
              <from>
                <xdr:col>13</xdr:col>
                <xdr:colOff>600075</xdr:colOff>
                <xdr:row>37</xdr:row>
                <xdr:rowOff>171450</xdr:rowOff>
              </from>
              <to>
                <xdr:col>14</xdr:col>
                <xdr:colOff>247650</xdr:colOff>
                <xdr:row>38</xdr:row>
                <xdr:rowOff>190500</xdr:rowOff>
              </to>
            </anchor>
          </controlPr>
        </control>
      </mc:Choice>
      <mc:Fallback>
        <control shapeId="1030" r:id="rId11" name="Control 6"/>
      </mc:Fallback>
    </mc:AlternateContent>
    <mc:AlternateContent xmlns:mc="http://schemas.openxmlformats.org/markup-compatibility/2006">
      <mc:Choice Requires="x14">
        <control shapeId="1029" r:id="rId12" name="Control 5">
          <controlPr defaultSize="0" autoPict="0" r:id="rId9">
            <anchor moveWithCells="1">
              <from>
                <xdr:col>13</xdr:col>
                <xdr:colOff>600075</xdr:colOff>
                <xdr:row>36</xdr:row>
                <xdr:rowOff>171450</xdr:rowOff>
              </from>
              <to>
                <xdr:col>14</xdr:col>
                <xdr:colOff>247650</xdr:colOff>
                <xdr:row>37</xdr:row>
                <xdr:rowOff>190500</xdr:rowOff>
              </to>
            </anchor>
          </controlPr>
        </control>
      </mc:Choice>
      <mc:Fallback>
        <control shapeId="1029" r:id="rId12" name="Control 5"/>
      </mc:Fallback>
    </mc:AlternateContent>
    <mc:AlternateContent xmlns:mc="http://schemas.openxmlformats.org/markup-compatibility/2006">
      <mc:Choice Requires="x14">
        <control shapeId="1028" r:id="rId13" name="Control 4">
          <controlPr defaultSize="0" autoPict="0" r:id="rId9">
            <anchor moveWithCells="1">
              <from>
                <xdr:col>13</xdr:col>
                <xdr:colOff>600075</xdr:colOff>
                <xdr:row>35</xdr:row>
                <xdr:rowOff>171450</xdr:rowOff>
              </from>
              <to>
                <xdr:col>14</xdr:col>
                <xdr:colOff>247650</xdr:colOff>
                <xdr:row>36</xdr:row>
                <xdr:rowOff>190500</xdr:rowOff>
              </to>
            </anchor>
          </controlPr>
        </control>
      </mc:Choice>
      <mc:Fallback>
        <control shapeId="1028" r:id="rId13" name="Control 4"/>
      </mc:Fallback>
    </mc:AlternateContent>
    <mc:AlternateContent xmlns:mc="http://schemas.openxmlformats.org/markup-compatibility/2006">
      <mc:Choice Requires="x14">
        <control shapeId="1027" r:id="rId14" name="Control 3">
          <controlPr defaultSize="0" autoPict="0" r:id="rId9">
            <anchor moveWithCells="1">
              <from>
                <xdr:col>13</xdr:col>
                <xdr:colOff>600075</xdr:colOff>
                <xdr:row>34</xdr:row>
                <xdr:rowOff>171450</xdr:rowOff>
              </from>
              <to>
                <xdr:col>14</xdr:col>
                <xdr:colOff>247650</xdr:colOff>
                <xdr:row>35</xdr:row>
                <xdr:rowOff>190500</xdr:rowOff>
              </to>
            </anchor>
          </controlPr>
        </control>
      </mc:Choice>
      <mc:Fallback>
        <control shapeId="1027" r:id="rId14" name="Control 3"/>
      </mc:Fallback>
    </mc:AlternateContent>
    <mc:AlternateContent xmlns:mc="http://schemas.openxmlformats.org/markup-compatibility/2006">
      <mc:Choice Requires="x14">
        <control shapeId="1026" r:id="rId15" name="Control 2">
          <controlPr defaultSize="0" autoPict="0" r:id="rId16">
            <anchor moveWithCells="1">
              <from>
                <xdr:col>13</xdr:col>
                <xdr:colOff>600075</xdr:colOff>
                <xdr:row>33</xdr:row>
                <xdr:rowOff>171450</xdr:rowOff>
              </from>
              <to>
                <xdr:col>14</xdr:col>
                <xdr:colOff>247650</xdr:colOff>
                <xdr:row>34</xdr:row>
                <xdr:rowOff>190500</xdr:rowOff>
              </to>
            </anchor>
          </controlPr>
        </control>
      </mc:Choice>
      <mc:Fallback>
        <control shapeId="1026" r:id="rId15" name="Control 2"/>
      </mc:Fallback>
    </mc:AlternateContent>
    <mc:AlternateContent xmlns:mc="http://schemas.openxmlformats.org/markup-compatibility/2006">
      <mc:Choice Requires="x14">
        <control shapeId="1025" r:id="rId17" name="Control 1">
          <controlPr defaultSize="0" autoPict="0" r:id="rId9">
            <anchor moveWithCells="1">
              <from>
                <xdr:col>13</xdr:col>
                <xdr:colOff>600075</xdr:colOff>
                <xdr:row>32</xdr:row>
                <xdr:rowOff>180975</xdr:rowOff>
              </from>
              <to>
                <xdr:col>14</xdr:col>
                <xdr:colOff>247650</xdr:colOff>
                <xdr:row>33</xdr:row>
                <xdr:rowOff>190500</xdr:rowOff>
              </to>
            </anchor>
          </controlPr>
        </control>
      </mc:Choice>
      <mc:Fallback>
        <control shapeId="1025" r:id="rId17" name="Control 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2"/>
  <sheetViews>
    <sheetView tabSelected="1" zoomScale="125" zoomScaleNormal="125" workbookViewId="0">
      <selection activeCell="K20" sqref="K20"/>
    </sheetView>
  </sheetViews>
  <sheetFormatPr defaultRowHeight="12.75" x14ac:dyDescent="0.2"/>
  <cols>
    <col min="1" max="1" width="16.140625" customWidth="1"/>
    <col min="2" max="2" width="9" customWidth="1"/>
    <col min="3" max="3" width="9.7109375" customWidth="1"/>
    <col min="4" max="4" width="8.5703125" customWidth="1"/>
    <col min="5" max="5" width="4.85546875" customWidth="1"/>
    <col min="6" max="6" width="11.5703125" customWidth="1"/>
    <col min="7" max="7" width="10" customWidth="1"/>
    <col min="8" max="8" width="6.42578125" customWidth="1"/>
    <col min="9" max="9" width="16.140625" customWidth="1"/>
  </cols>
  <sheetData>
    <row r="1" spans="1:9" ht="18.75" thickBot="1" x14ac:dyDescent="0.25">
      <c r="A1" s="210" t="s">
        <v>260</v>
      </c>
      <c r="B1" s="210"/>
      <c r="C1" s="210"/>
      <c r="D1" s="210"/>
      <c r="E1" s="210"/>
      <c r="F1" s="210"/>
      <c r="G1" s="210"/>
      <c r="H1" s="210"/>
      <c r="I1" s="210"/>
    </row>
    <row r="2" spans="1:9" ht="13.5" thickTop="1" x14ac:dyDescent="0.2">
      <c r="A2" s="213" t="s">
        <v>265</v>
      </c>
      <c r="B2" s="214"/>
      <c r="C2" s="214"/>
      <c r="D2" s="214"/>
      <c r="E2" s="214"/>
      <c r="F2" s="48" t="s">
        <v>0</v>
      </c>
      <c r="G2" s="66"/>
      <c r="H2" s="48" t="s">
        <v>1</v>
      </c>
      <c r="I2" s="32"/>
    </row>
    <row r="3" spans="1:9" x14ac:dyDescent="0.2">
      <c r="A3" s="214"/>
      <c r="B3" s="214"/>
      <c r="C3" s="214"/>
      <c r="D3" s="214"/>
      <c r="E3" s="214"/>
      <c r="F3" s="48" t="s">
        <v>2</v>
      </c>
      <c r="G3" s="67"/>
      <c r="H3" s="131" t="s">
        <v>1</v>
      </c>
      <c r="I3" s="68"/>
    </row>
    <row r="4" spans="1:9" ht="6.75" customHeight="1" x14ac:dyDescent="0.2">
      <c r="C4" s="7"/>
      <c r="D4" s="7"/>
      <c r="E4" s="7"/>
      <c r="F4" s="5"/>
      <c r="G4" s="8"/>
      <c r="H4" s="5"/>
      <c r="I4" s="9"/>
    </row>
    <row r="5" spans="1:9" x14ac:dyDescent="0.2">
      <c r="A5" s="218" t="str">
        <f>'Station input'!$E$6</f>
        <v>Lower Santa Fe River Preserve - 30SantaF030.5</v>
      </c>
      <c r="B5" s="219"/>
      <c r="C5" s="219"/>
      <c r="D5" s="219"/>
      <c r="E5" s="219"/>
      <c r="F5" s="220"/>
      <c r="G5" s="220"/>
      <c r="H5" s="133" t="str">
        <f>'Station input'!$S$6</f>
        <v>22h</v>
      </c>
      <c r="I5" s="52" t="s">
        <v>226</v>
      </c>
    </row>
    <row r="6" spans="1:9" x14ac:dyDescent="0.2">
      <c r="A6" s="49" t="s">
        <v>16</v>
      </c>
      <c r="B6" s="221" t="str">
        <f>'Station input'!$F$6</f>
        <v>35.61842</v>
      </c>
      <c r="C6" s="222"/>
      <c r="D6" s="50" t="s">
        <v>17</v>
      </c>
      <c r="E6" s="221" t="str">
        <f>'Station input'!G6</f>
        <v>-106.11178</v>
      </c>
      <c r="F6" s="222"/>
      <c r="G6" s="51" t="s">
        <v>18</v>
      </c>
      <c r="H6" s="136" t="str">
        <f>'Station input'!$P$6</f>
        <v>1888</v>
      </c>
      <c r="I6" s="53" t="s">
        <v>66</v>
      </c>
    </row>
    <row r="7" spans="1:9" ht="28.5" customHeight="1" thickBot="1" x14ac:dyDescent="0.25">
      <c r="A7" s="130" t="s">
        <v>4</v>
      </c>
      <c r="B7" s="212" t="str">
        <f>'Station input'!$N$6</f>
        <v>From airport road &amp; 599 intersection, go west on airport road approximately 1 mile to Calle Debra on the left. Sample at this crossing.</v>
      </c>
      <c r="C7" s="212"/>
      <c r="D7" s="212"/>
      <c r="E7" s="212"/>
      <c r="F7" s="212"/>
      <c r="G7" s="212"/>
      <c r="H7" s="212"/>
      <c r="I7" s="212"/>
    </row>
    <row r="8" spans="1:9" ht="12" customHeight="1" thickTop="1" x14ac:dyDescent="0.2">
      <c r="A8" s="215" t="s">
        <v>224</v>
      </c>
      <c r="B8" s="216"/>
      <c r="C8" s="216"/>
      <c r="D8" s="56"/>
      <c r="E8" s="56"/>
      <c r="F8" s="56"/>
      <c r="G8" s="56"/>
      <c r="H8" s="56"/>
      <c r="I8" s="56"/>
    </row>
    <row r="9" spans="1:9" ht="12.75" customHeight="1" x14ac:dyDescent="0.2">
      <c r="A9" s="217"/>
      <c r="B9" s="217"/>
      <c r="C9" s="217"/>
      <c r="D9" s="56"/>
      <c r="E9" s="56"/>
      <c r="G9" s="57" t="s">
        <v>69</v>
      </c>
      <c r="H9" s="63"/>
      <c r="I9" s="63"/>
    </row>
    <row r="10" spans="1:9" ht="15" customHeight="1" x14ac:dyDescent="0.2">
      <c r="A10" s="17" t="s">
        <v>19</v>
      </c>
      <c r="B10" s="63"/>
      <c r="C10" s="63"/>
      <c r="D10" s="56"/>
      <c r="E10" s="56"/>
      <c r="G10" s="57" t="s">
        <v>43</v>
      </c>
      <c r="H10" s="64"/>
      <c r="I10" s="64"/>
    </row>
    <row r="11" spans="1:9" ht="15" customHeight="1" x14ac:dyDescent="0.2">
      <c r="A11" s="17" t="s">
        <v>20</v>
      </c>
      <c r="B11" s="64"/>
      <c r="C11" s="64"/>
      <c r="D11" s="56"/>
      <c r="E11" s="56"/>
      <c r="G11" s="57" t="s">
        <v>24</v>
      </c>
      <c r="H11" s="64"/>
      <c r="I11" s="64"/>
    </row>
    <row r="12" spans="1:9" ht="15" customHeight="1" x14ac:dyDescent="0.2">
      <c r="A12" s="17" t="s">
        <v>21</v>
      </c>
      <c r="B12" s="64"/>
      <c r="C12" s="64"/>
      <c r="D12" s="56"/>
      <c r="E12" s="56"/>
      <c r="G12" s="57" t="s">
        <v>25</v>
      </c>
      <c r="H12" s="64"/>
      <c r="I12" s="64"/>
    </row>
    <row r="13" spans="1:9" ht="15" customHeight="1" x14ac:dyDescent="0.2">
      <c r="A13" s="17" t="s">
        <v>22</v>
      </c>
      <c r="B13" s="64"/>
      <c r="C13" s="64"/>
      <c r="D13" s="56"/>
      <c r="E13" s="56"/>
      <c r="G13" s="57" t="s">
        <v>68</v>
      </c>
      <c r="H13" s="64"/>
      <c r="I13" s="64"/>
    </row>
    <row r="14" spans="1:9" ht="15" customHeight="1" x14ac:dyDescent="0.2">
      <c r="A14" s="17" t="s">
        <v>23</v>
      </c>
      <c r="B14" s="64"/>
      <c r="C14" s="64"/>
      <c r="D14" s="56"/>
      <c r="E14" s="56"/>
      <c r="G14" s="57" t="s">
        <v>44</v>
      </c>
      <c r="H14" s="64"/>
      <c r="I14" s="64"/>
    </row>
    <row r="15" spans="1:9" ht="15" customHeight="1" x14ac:dyDescent="0.25">
      <c r="A15" s="62" t="s">
        <v>62</v>
      </c>
      <c r="B15" s="137" t="s">
        <v>278</v>
      </c>
      <c r="C15" s="137" t="s">
        <v>279</v>
      </c>
      <c r="D15" s="56"/>
      <c r="E15" s="56"/>
      <c r="G15" s="57" t="s">
        <v>26</v>
      </c>
      <c r="H15" s="64"/>
      <c r="I15" s="64"/>
    </row>
    <row r="16" spans="1:9" ht="15" customHeight="1" x14ac:dyDescent="0.2">
      <c r="A16" s="141" t="s">
        <v>220</v>
      </c>
      <c r="B16" s="226" t="s">
        <v>64</v>
      </c>
      <c r="C16" s="227"/>
      <c r="D16" s="56"/>
      <c r="E16" s="56"/>
      <c r="G16" s="57" t="s">
        <v>286</v>
      </c>
      <c r="H16" s="64"/>
      <c r="I16" s="64"/>
    </row>
    <row r="17" spans="1:13" ht="9" customHeight="1" x14ac:dyDescent="0.2">
      <c r="A17" s="142">
        <f xml:space="preserve"> ((0.000004*($H$6^2))+(-0.089*$H$6)+759.33)</f>
        <v>605.55617600000005</v>
      </c>
      <c r="B17" s="228"/>
      <c r="C17" s="228"/>
      <c r="D17" s="127"/>
      <c r="E17" s="128"/>
      <c r="F17" s="193"/>
      <c r="G17" s="201"/>
      <c r="H17" s="59"/>
      <c r="I17" s="56"/>
    </row>
    <row r="18" spans="1:13" ht="16.5" customHeight="1" x14ac:dyDescent="0.2">
      <c r="A18" s="206" t="s">
        <v>29</v>
      </c>
      <c r="B18" s="194"/>
      <c r="C18" s="194"/>
      <c r="D18" s="194"/>
      <c r="E18" s="194"/>
      <c r="F18" s="195"/>
      <c r="G18" s="202"/>
      <c r="H18" s="209" t="s">
        <v>28</v>
      </c>
      <c r="I18" s="196"/>
    </row>
    <row r="19" spans="1:13" ht="29.25" customHeight="1" x14ac:dyDescent="0.2">
      <c r="A19" s="197"/>
      <c r="B19" s="190"/>
      <c r="C19" s="190"/>
      <c r="D19" s="190"/>
      <c r="E19" s="190" t="s">
        <v>27</v>
      </c>
      <c r="F19" s="190"/>
      <c r="G19" s="190"/>
      <c r="H19" s="190"/>
      <c r="I19" s="198"/>
    </row>
    <row r="20" spans="1:13" ht="16.5" customHeight="1" x14ac:dyDescent="0.2">
      <c r="A20" s="199"/>
      <c r="B20" s="200"/>
      <c r="C20" s="200"/>
      <c r="D20" s="200"/>
      <c r="E20" s="200"/>
      <c r="F20" s="200"/>
      <c r="G20" s="203" t="s">
        <v>287</v>
      </c>
      <c r="H20" s="204" t="s">
        <v>288</v>
      </c>
      <c r="I20" s="205" t="s">
        <v>289</v>
      </c>
    </row>
    <row r="21" spans="1:13" ht="6.75" customHeight="1" thickBot="1" x14ac:dyDescent="0.25">
      <c r="A21" s="58"/>
      <c r="B21" s="58"/>
      <c r="C21" s="58"/>
      <c r="D21" s="58"/>
      <c r="E21" s="58"/>
      <c r="F21" s="58"/>
      <c r="G21" s="58"/>
      <c r="H21" s="58"/>
      <c r="I21" s="58"/>
    </row>
    <row r="22" spans="1:13" ht="15.75" customHeight="1" thickTop="1" x14ac:dyDescent="0.25">
      <c r="A22" s="179" t="s">
        <v>280</v>
      </c>
      <c r="B22" s="187"/>
      <c r="C22" s="61" t="s">
        <v>275</v>
      </c>
      <c r="D22" s="61" t="s">
        <v>274</v>
      </c>
      <c r="E22" s="140"/>
      <c r="G22" s="140" t="s">
        <v>230</v>
      </c>
      <c r="I22" s="143"/>
    </row>
    <row r="23" spans="1:13" s="56" customFormat="1" ht="15.75" customHeight="1" x14ac:dyDescent="0.2">
      <c r="A23" s="188"/>
      <c r="B23" s="189" t="s">
        <v>281</v>
      </c>
      <c r="C23" s="63"/>
      <c r="D23" s="63"/>
      <c r="E23" s="191"/>
      <c r="G23" s="254" t="s">
        <v>285</v>
      </c>
      <c r="H23" s="254"/>
      <c r="I23" s="254"/>
      <c r="K23"/>
      <c r="L23"/>
      <c r="M23"/>
    </row>
    <row r="24" spans="1:13" s="56" customFormat="1" ht="15.75" customHeight="1" x14ac:dyDescent="0.2">
      <c r="A24" s="188"/>
      <c r="B24" s="189" t="s">
        <v>282</v>
      </c>
      <c r="C24" s="64"/>
      <c r="D24" s="64"/>
      <c r="E24" s="192"/>
      <c r="G24" s="254"/>
      <c r="H24" s="254"/>
      <c r="I24" s="254"/>
      <c r="K24"/>
      <c r="L24"/>
      <c r="M24"/>
    </row>
    <row r="25" spans="1:13" s="56" customFormat="1" ht="15.75" customHeight="1" x14ac:dyDescent="0.25">
      <c r="A25" s="188"/>
      <c r="B25" s="189" t="s">
        <v>276</v>
      </c>
      <c r="C25" s="53" t="s">
        <v>277</v>
      </c>
      <c r="E25" s="188"/>
      <c r="G25" s="254"/>
      <c r="H25" s="254"/>
      <c r="I25" s="254"/>
      <c r="K25"/>
      <c r="L25"/>
      <c r="M25"/>
    </row>
    <row r="26" spans="1:13" ht="5.25" customHeight="1" thickBot="1" x14ac:dyDescent="0.25">
      <c r="A26" s="6"/>
      <c r="B26" s="6"/>
      <c r="C26" s="6"/>
      <c r="D26" s="6"/>
      <c r="E26" s="6"/>
      <c r="F26" s="6"/>
      <c r="G26" s="6"/>
      <c r="H26" s="6"/>
      <c r="I26" s="6"/>
    </row>
    <row r="27" spans="1:13" ht="16.5" thickTop="1" x14ac:dyDescent="0.2">
      <c r="A27" s="232" t="s">
        <v>223</v>
      </c>
      <c r="B27" s="216"/>
      <c r="C27" s="216"/>
      <c r="D27" s="138"/>
      <c r="F27" s="1"/>
      <c r="G27" s="9"/>
      <c r="H27" s="9"/>
      <c r="M27" t="s">
        <v>27</v>
      </c>
    </row>
    <row r="28" spans="1:13" x14ac:dyDescent="0.2">
      <c r="A28" s="231" t="s">
        <v>211</v>
      </c>
      <c r="B28" s="231"/>
      <c r="C28" s="231" t="s">
        <v>55</v>
      </c>
      <c r="D28" s="231"/>
      <c r="E28" s="246"/>
      <c r="F28" s="231" t="s">
        <v>56</v>
      </c>
      <c r="G28" s="231"/>
      <c r="H28" s="231" t="s">
        <v>57</v>
      </c>
      <c r="I28" s="231"/>
    </row>
    <row r="29" spans="1:13" ht="18" customHeight="1" x14ac:dyDescent="0.2">
      <c r="A29" s="233" t="s">
        <v>221</v>
      </c>
      <c r="B29" s="234"/>
      <c r="C29" s="40"/>
      <c r="D29" s="33"/>
      <c r="E29" s="33"/>
      <c r="F29" s="40"/>
      <c r="G29" s="34"/>
      <c r="H29" s="237" t="s">
        <v>60</v>
      </c>
      <c r="I29" s="238"/>
    </row>
    <row r="30" spans="1:13" ht="18" customHeight="1" x14ac:dyDescent="0.2">
      <c r="A30" s="235"/>
      <c r="B30" s="236"/>
      <c r="C30" s="41"/>
      <c r="D30" s="32"/>
      <c r="E30" s="32"/>
      <c r="F30" s="41"/>
      <c r="G30" s="35"/>
      <c r="H30" s="239"/>
      <c r="I30" s="238"/>
    </row>
    <row r="31" spans="1:13" ht="18" customHeight="1" x14ac:dyDescent="0.2">
      <c r="A31" s="117"/>
      <c r="B31" s="134" t="s">
        <v>58</v>
      </c>
      <c r="C31" s="40"/>
      <c r="D31" s="33"/>
      <c r="E31" s="33"/>
      <c r="F31" s="40"/>
      <c r="G31" s="34"/>
      <c r="H31" s="240" t="s">
        <v>195</v>
      </c>
      <c r="I31" s="241"/>
    </row>
    <row r="32" spans="1:13" ht="18" customHeight="1" x14ac:dyDescent="0.2">
      <c r="A32" s="118"/>
      <c r="B32" s="119" t="s">
        <v>77</v>
      </c>
      <c r="C32" s="41"/>
      <c r="D32" s="32"/>
      <c r="E32" s="32"/>
      <c r="F32" s="41"/>
      <c r="G32" s="35"/>
      <c r="H32" s="242"/>
      <c r="I32" s="241"/>
    </row>
    <row r="33" spans="1:9" ht="18" customHeight="1" x14ac:dyDescent="0.2">
      <c r="A33" s="42"/>
      <c r="B33" s="120" t="s">
        <v>219</v>
      </c>
      <c r="C33" s="42"/>
      <c r="D33" s="31"/>
      <c r="E33" s="31"/>
      <c r="F33" s="42"/>
      <c r="G33" s="36"/>
      <c r="H33" s="240" t="s">
        <v>197</v>
      </c>
      <c r="I33" s="241"/>
    </row>
    <row r="34" spans="1:9" ht="18" customHeight="1" x14ac:dyDescent="0.2">
      <c r="A34" s="44"/>
      <c r="B34" s="115" t="s">
        <v>82</v>
      </c>
      <c r="C34" s="42"/>
      <c r="D34" s="31"/>
      <c r="E34" s="31"/>
      <c r="F34" s="42"/>
      <c r="G34" s="36"/>
      <c r="H34" s="242"/>
      <c r="I34" s="241"/>
    </row>
    <row r="35" spans="1:9" ht="18" customHeight="1" x14ac:dyDescent="0.2">
      <c r="A35" s="121"/>
      <c r="B35" s="122" t="s">
        <v>75</v>
      </c>
      <c r="C35" s="40"/>
      <c r="D35" s="33"/>
      <c r="E35" s="33"/>
      <c r="F35" s="40"/>
      <c r="G35" s="34"/>
      <c r="H35" s="243" t="s">
        <v>61</v>
      </c>
      <c r="I35" s="244"/>
    </row>
    <row r="36" spans="1:9" ht="18" customHeight="1" x14ac:dyDescent="0.2">
      <c r="A36" s="41"/>
      <c r="B36" s="119" t="s">
        <v>77</v>
      </c>
      <c r="C36" s="43"/>
      <c r="D36" s="32"/>
      <c r="E36" s="32"/>
      <c r="F36" s="41"/>
      <c r="G36" s="35"/>
      <c r="H36" s="243"/>
      <c r="I36" s="244"/>
    </row>
    <row r="37" spans="1:9" ht="12" customHeight="1" x14ac:dyDescent="0.2">
      <c r="A37" s="123"/>
      <c r="B37" s="124" t="s">
        <v>59</v>
      </c>
      <c r="C37" s="44"/>
      <c r="D37" s="31"/>
      <c r="E37" s="31"/>
      <c r="F37" s="42"/>
      <c r="G37" s="36"/>
      <c r="H37" s="240" t="s">
        <v>196</v>
      </c>
      <c r="I37" s="245"/>
    </row>
    <row r="38" spans="1:9" ht="12" customHeight="1" x14ac:dyDescent="0.2">
      <c r="A38" s="123"/>
      <c r="B38" s="115" t="s">
        <v>284</v>
      </c>
      <c r="C38" s="44"/>
      <c r="D38" s="31"/>
      <c r="E38" s="31"/>
      <c r="F38" s="42"/>
      <c r="G38" s="36"/>
      <c r="H38" s="240"/>
      <c r="I38" s="245"/>
    </row>
    <row r="39" spans="1:9" ht="12" customHeight="1" x14ac:dyDescent="0.2">
      <c r="A39" s="41"/>
      <c r="B39" s="119" t="s">
        <v>77</v>
      </c>
      <c r="C39" s="41"/>
      <c r="D39" s="32"/>
      <c r="E39" s="32"/>
      <c r="F39" s="41"/>
      <c r="G39" s="35"/>
      <c r="H39" s="240"/>
      <c r="I39" s="245"/>
    </row>
    <row r="40" spans="1:9" ht="12" customHeight="1" x14ac:dyDescent="0.2">
      <c r="A40" s="123"/>
      <c r="B40" s="124" t="s">
        <v>227</v>
      </c>
      <c r="C40" s="44"/>
      <c r="D40" s="31"/>
      <c r="E40" s="31"/>
      <c r="F40" s="42"/>
      <c r="G40" s="36"/>
      <c r="H40" s="240" t="s">
        <v>61</v>
      </c>
      <c r="I40" s="245"/>
    </row>
    <row r="41" spans="1:9" ht="12" customHeight="1" x14ac:dyDescent="0.2">
      <c r="A41" s="229" t="s">
        <v>283</v>
      </c>
      <c r="B41" s="230"/>
      <c r="C41" s="44"/>
      <c r="D41" s="31"/>
      <c r="E41" s="31"/>
      <c r="F41" s="42"/>
      <c r="G41" s="36"/>
      <c r="H41" s="240"/>
      <c r="I41" s="245"/>
    </row>
    <row r="42" spans="1:9" ht="12" customHeight="1" x14ac:dyDescent="0.2">
      <c r="A42" s="42"/>
      <c r="B42" s="119" t="s">
        <v>77</v>
      </c>
      <c r="C42" s="42"/>
      <c r="D42" s="31"/>
      <c r="E42" s="31"/>
      <c r="F42" s="42"/>
      <c r="G42" s="36"/>
      <c r="H42" s="240"/>
      <c r="I42" s="245"/>
    </row>
    <row r="43" spans="1:9" ht="18" customHeight="1" x14ac:dyDescent="0.2">
      <c r="A43" s="40"/>
      <c r="B43" s="134" t="s">
        <v>74</v>
      </c>
      <c r="C43" s="40"/>
      <c r="D43" s="33"/>
      <c r="E43" s="33"/>
      <c r="F43" s="40"/>
      <c r="G43" s="34"/>
      <c r="H43" s="42"/>
      <c r="I43" s="36"/>
    </row>
    <row r="44" spans="1:9" ht="18" customHeight="1" x14ac:dyDescent="0.2">
      <c r="A44" s="41"/>
      <c r="B44" s="119" t="s">
        <v>78</v>
      </c>
      <c r="C44" s="42"/>
      <c r="D44" s="31"/>
      <c r="E44" s="31"/>
      <c r="F44" s="42"/>
      <c r="G44" s="36"/>
      <c r="H44" s="42"/>
      <c r="I44" s="36"/>
    </row>
    <row r="45" spans="1:9" ht="18" customHeight="1" x14ac:dyDescent="0.2">
      <c r="A45" s="40"/>
      <c r="B45" s="134" t="s">
        <v>74</v>
      </c>
      <c r="C45" s="40"/>
      <c r="D45" s="33"/>
      <c r="E45" s="33"/>
      <c r="F45" s="40"/>
      <c r="G45" s="34"/>
      <c r="H45" s="40"/>
      <c r="I45" s="34"/>
    </row>
    <row r="46" spans="1:9" ht="18" customHeight="1" x14ac:dyDescent="0.2">
      <c r="A46" s="41"/>
      <c r="B46" s="119" t="s">
        <v>78</v>
      </c>
      <c r="C46" s="41"/>
      <c r="D46" s="32"/>
      <c r="E46" s="32"/>
      <c r="F46" s="41"/>
      <c r="G46" s="103"/>
      <c r="H46" s="43"/>
      <c r="I46" s="139" t="s">
        <v>264</v>
      </c>
    </row>
    <row r="47" spans="1:9" x14ac:dyDescent="0.2">
      <c r="A47" s="31"/>
      <c r="B47" s="31"/>
      <c r="C47" s="31"/>
      <c r="D47" s="31"/>
      <c r="E47" s="31"/>
      <c r="F47" s="31"/>
      <c r="G47" s="31"/>
      <c r="H47" s="31"/>
      <c r="I47" s="31"/>
    </row>
    <row r="48" spans="1:9" x14ac:dyDescent="0.2">
      <c r="A48" s="31"/>
      <c r="B48" s="31"/>
      <c r="C48" s="31"/>
      <c r="D48" s="31"/>
      <c r="E48" s="31"/>
      <c r="F48" s="31"/>
      <c r="G48" s="31"/>
      <c r="H48" s="31"/>
      <c r="I48" s="31"/>
    </row>
    <row r="49" spans="1:9" x14ac:dyDescent="0.2">
      <c r="A49" s="9"/>
      <c r="B49" s="9"/>
      <c r="C49" s="9"/>
      <c r="D49" s="9"/>
      <c r="E49" s="9"/>
      <c r="F49" s="9"/>
      <c r="G49" s="9"/>
      <c r="H49" s="9"/>
      <c r="I49" s="9"/>
    </row>
    <row r="50" spans="1:9" x14ac:dyDescent="0.2">
      <c r="A50" s="9"/>
      <c r="B50" s="9"/>
      <c r="C50" s="9"/>
      <c r="D50" s="9"/>
      <c r="E50" s="9"/>
      <c r="F50" s="9"/>
      <c r="G50" s="9"/>
      <c r="H50" s="9"/>
      <c r="I50" s="9"/>
    </row>
    <row r="51" spans="1:9" x14ac:dyDescent="0.2">
      <c r="A51" s="9"/>
      <c r="B51" s="9"/>
      <c r="C51" s="9"/>
      <c r="D51" s="9"/>
      <c r="E51" s="9"/>
      <c r="F51" s="9"/>
      <c r="G51" s="9"/>
      <c r="H51" s="9"/>
      <c r="I51" s="9"/>
    </row>
    <row r="52" spans="1:9" x14ac:dyDescent="0.2">
      <c r="A52" s="9"/>
      <c r="B52" s="9"/>
      <c r="C52" s="9"/>
      <c r="D52" s="9"/>
      <c r="E52" s="9"/>
      <c r="F52" s="9"/>
      <c r="G52" s="9"/>
      <c r="H52" s="9"/>
      <c r="I52" s="9"/>
    </row>
  </sheetData>
  <mergeCells count="22">
    <mergeCell ref="A27:C27"/>
    <mergeCell ref="A28:B28"/>
    <mergeCell ref="C28:E28"/>
    <mergeCell ref="H37:I39"/>
    <mergeCell ref="H40:I42"/>
    <mergeCell ref="A41:B41"/>
    <mergeCell ref="H28:I28"/>
    <mergeCell ref="A29:B30"/>
    <mergeCell ref="H29:I30"/>
    <mergeCell ref="H31:I32"/>
    <mergeCell ref="H33:I34"/>
    <mergeCell ref="H35:I36"/>
    <mergeCell ref="F28:G28"/>
    <mergeCell ref="B7:I7"/>
    <mergeCell ref="G23:I25"/>
    <mergeCell ref="A1:I1"/>
    <mergeCell ref="A2:E3"/>
    <mergeCell ref="A5:G5"/>
    <mergeCell ref="B6:C6"/>
    <mergeCell ref="E6:F6"/>
    <mergeCell ref="A8:C9"/>
    <mergeCell ref="B16:C17"/>
  </mergeCells>
  <pageMargins left="0.75" right="0.5"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45"/>
  <sheetViews>
    <sheetView zoomScaleNormal="100" workbookViewId="0">
      <selection activeCell="K18" sqref="K18"/>
    </sheetView>
  </sheetViews>
  <sheetFormatPr defaultRowHeight="12.75" x14ac:dyDescent="0.2"/>
  <cols>
    <col min="1" max="1" width="9.42578125" customWidth="1"/>
    <col min="2" max="2" width="15.85546875" customWidth="1"/>
    <col min="3" max="3" width="8.5703125" customWidth="1"/>
    <col min="4" max="4" width="9.140625" customWidth="1"/>
    <col min="5" max="5" width="6.85546875" customWidth="1"/>
    <col min="6" max="6" width="12" customWidth="1"/>
    <col min="7" max="7" width="8.5703125" customWidth="1"/>
    <col min="8" max="8" width="6.5703125" customWidth="1"/>
    <col min="10" max="13" width="9.140625" style="144"/>
  </cols>
  <sheetData>
    <row r="1" spans="1:14" x14ac:dyDescent="0.2">
      <c r="A1" s="62" t="s">
        <v>19</v>
      </c>
      <c r="B1" s="28"/>
      <c r="C1" s="100"/>
      <c r="D1" s="62" t="s">
        <v>21</v>
      </c>
      <c r="E1" s="28"/>
      <c r="F1" s="28"/>
      <c r="G1" s="18"/>
      <c r="H1" s="18"/>
      <c r="I1" s="18"/>
      <c r="J1" s="145"/>
      <c r="K1" s="145"/>
      <c r="L1" s="145"/>
      <c r="M1" s="145"/>
    </row>
    <row r="2" spans="1:14" ht="6.75" customHeight="1" x14ac:dyDescent="0.2">
      <c r="A2" s="62"/>
      <c r="B2" s="184"/>
      <c r="C2" s="100"/>
      <c r="J2" s="145"/>
      <c r="K2" s="145"/>
      <c r="L2" s="145"/>
      <c r="M2" s="145"/>
    </row>
    <row r="3" spans="1:14" ht="16.5" thickBot="1" x14ac:dyDescent="0.25">
      <c r="A3" s="249" t="s">
        <v>231</v>
      </c>
      <c r="B3" s="249"/>
      <c r="C3" s="249"/>
      <c r="D3" s="249"/>
      <c r="E3" s="249"/>
      <c r="F3" s="249"/>
      <c r="G3" s="249"/>
      <c r="H3" s="249"/>
      <c r="I3" s="249"/>
      <c r="J3" s="146"/>
      <c r="K3" s="146"/>
      <c r="L3" s="146"/>
      <c r="M3" s="146"/>
    </row>
    <row r="4" spans="1:14" ht="13.5" thickTop="1" x14ac:dyDescent="0.2">
      <c r="A4" s="218" t="str">
        <f>'Station input'!E6</f>
        <v>Lower Santa Fe River Preserve - 30SantaF030.5</v>
      </c>
      <c r="B4" s="219"/>
      <c r="C4" s="219"/>
      <c r="D4" s="219"/>
      <c r="E4" s="219"/>
      <c r="F4" s="220"/>
      <c r="G4" s="220"/>
      <c r="H4" s="54">
        <f>H5*3.2808399</f>
        <v>6194.2257312000002</v>
      </c>
      <c r="I4" s="52" t="s">
        <v>65</v>
      </c>
      <c r="J4" s="147"/>
      <c r="K4" s="147"/>
      <c r="L4" s="147"/>
      <c r="M4" s="147"/>
    </row>
    <row r="5" spans="1:14" x14ac:dyDescent="0.2">
      <c r="A5" s="49" t="s">
        <v>16</v>
      </c>
      <c r="B5" s="221" t="str">
        <f>'Station input'!F6</f>
        <v>35.61842</v>
      </c>
      <c r="C5" s="222"/>
      <c r="D5" s="50" t="s">
        <v>17</v>
      </c>
      <c r="E5" s="221" t="str">
        <f>'Station input'!G6</f>
        <v>-106.11178</v>
      </c>
      <c r="F5" s="222"/>
      <c r="G5" s="51" t="s">
        <v>18</v>
      </c>
      <c r="H5" s="55" t="str">
        <f>'Station input'!P6</f>
        <v>1888</v>
      </c>
      <c r="I5" s="53" t="s">
        <v>66</v>
      </c>
      <c r="J5" s="148"/>
      <c r="K5" s="148"/>
      <c r="L5" s="148"/>
      <c r="M5" s="148"/>
    </row>
    <row r="6" spans="1:14" ht="30.75" customHeight="1" thickBot="1" x14ac:dyDescent="0.25">
      <c r="A6" s="71" t="s">
        <v>4</v>
      </c>
      <c r="B6" s="212" t="str">
        <f>'Station input'!N6</f>
        <v>From airport road &amp; 599 intersection, go west on airport road approximately 1 mile to Calle Debra on the left. Sample at this crossing.</v>
      </c>
      <c r="C6" s="212"/>
      <c r="D6" s="212"/>
      <c r="E6" s="212"/>
      <c r="F6" s="212"/>
      <c r="G6" s="212"/>
      <c r="H6" s="212"/>
      <c r="I6" s="212"/>
      <c r="J6" s="149"/>
      <c r="K6" s="149"/>
      <c r="L6" s="149"/>
      <c r="M6" s="149"/>
    </row>
    <row r="7" spans="1:14" ht="21" customHeight="1" thickTop="1" x14ac:dyDescent="0.25">
      <c r="A7" s="176" t="s">
        <v>247</v>
      </c>
      <c r="B7" s="176"/>
      <c r="C7" s="176"/>
    </row>
    <row r="8" spans="1:14" x14ac:dyDescent="0.2">
      <c r="A8" s="211" t="s">
        <v>234</v>
      </c>
      <c r="B8" s="211"/>
      <c r="C8" s="211"/>
      <c r="D8" s="227"/>
      <c r="E8" s="227"/>
      <c r="F8" s="227"/>
      <c r="H8" s="143"/>
      <c r="I8" s="19"/>
      <c r="J8" s="19"/>
      <c r="K8" s="19"/>
      <c r="L8" s="19"/>
      <c r="M8" s="19"/>
    </row>
    <row r="9" spans="1:14" ht="17.25" customHeight="1" x14ac:dyDescent="0.2">
      <c r="A9" s="135"/>
      <c r="B9" s="10" t="s">
        <v>257</v>
      </c>
      <c r="C9" s="18"/>
      <c r="D9" s="18"/>
      <c r="F9" s="10" t="s">
        <v>258</v>
      </c>
      <c r="G9" s="18"/>
      <c r="H9" s="18"/>
      <c r="I9" s="19"/>
      <c r="J9" s="19"/>
      <c r="K9" s="19"/>
      <c r="L9" s="19"/>
      <c r="M9" s="19"/>
    </row>
    <row r="10" spans="1:14" ht="18.75" customHeight="1" x14ac:dyDescent="0.2">
      <c r="B10" s="10" t="s">
        <v>266</v>
      </c>
      <c r="C10" s="18"/>
      <c r="D10" s="18"/>
      <c r="E10" s="175" t="s">
        <v>235</v>
      </c>
      <c r="F10" s="10" t="s">
        <v>267</v>
      </c>
      <c r="G10" s="18"/>
      <c r="H10" s="18"/>
      <c r="I10" s="186" t="s">
        <v>235</v>
      </c>
      <c r="J10" s="19"/>
      <c r="K10" s="19"/>
      <c r="L10" s="19"/>
      <c r="M10" s="19"/>
    </row>
    <row r="11" spans="1:14" ht="18.75" customHeight="1" x14ac:dyDescent="0.2">
      <c r="B11" s="10" t="s">
        <v>268</v>
      </c>
      <c r="C11" s="155"/>
      <c r="D11" s="18"/>
      <c r="E11" s="175" t="s">
        <v>269</v>
      </c>
      <c r="F11" s="10" t="s">
        <v>267</v>
      </c>
      <c r="G11" s="18"/>
      <c r="H11" s="18"/>
      <c r="I11" s="186" t="s">
        <v>269</v>
      </c>
      <c r="J11" s="19"/>
      <c r="K11" s="19"/>
      <c r="L11" s="19"/>
      <c r="M11" s="19"/>
    </row>
    <row r="12" spans="1:14" ht="18.75" customHeight="1" x14ac:dyDescent="0.25">
      <c r="A12" s="9"/>
      <c r="B12" s="151" t="s">
        <v>236</v>
      </c>
      <c r="C12" s="160" t="s">
        <v>45</v>
      </c>
      <c r="D12" s="157" t="s">
        <v>237</v>
      </c>
      <c r="E12" s="160" t="s">
        <v>45</v>
      </c>
      <c r="F12" s="157" t="s">
        <v>238</v>
      </c>
      <c r="G12" s="160" t="s">
        <v>45</v>
      </c>
      <c r="H12" s="158" t="s">
        <v>239</v>
      </c>
      <c r="I12" s="19"/>
      <c r="J12" s="19"/>
      <c r="K12" s="19"/>
      <c r="L12" s="19"/>
      <c r="M12" s="19"/>
      <c r="N12" s="19"/>
    </row>
    <row r="13" spans="1:14" ht="13.5" customHeight="1" x14ac:dyDescent="0.25">
      <c r="A13" s="9"/>
      <c r="B13" s="9"/>
      <c r="C13" s="160" t="s">
        <v>45</v>
      </c>
      <c r="D13" s="157" t="s">
        <v>242</v>
      </c>
      <c r="E13" s="160" t="s">
        <v>45</v>
      </c>
      <c r="F13" s="157" t="s">
        <v>241</v>
      </c>
      <c r="G13" s="160" t="s">
        <v>45</v>
      </c>
      <c r="H13" s="157" t="s">
        <v>240</v>
      </c>
      <c r="I13" s="9"/>
      <c r="J13" s="9"/>
      <c r="K13" s="19"/>
      <c r="L13" s="19"/>
      <c r="M13" s="19"/>
      <c r="N13" s="19"/>
    </row>
    <row r="14" spans="1:14" ht="13.5" customHeight="1" x14ac:dyDescent="0.25">
      <c r="A14" s="152"/>
      <c r="B14" s="9"/>
      <c r="C14" s="160" t="s">
        <v>45</v>
      </c>
      <c r="D14" s="157" t="s">
        <v>291</v>
      </c>
      <c r="E14" s="9"/>
      <c r="H14" s="9"/>
      <c r="I14" s="9"/>
    </row>
    <row r="15" spans="1:14" ht="7.5" customHeight="1" x14ac:dyDescent="0.2">
      <c r="A15" s="153"/>
      <c r="J15" s="19"/>
      <c r="K15" s="19"/>
      <c r="L15" s="19"/>
      <c r="M15" s="19"/>
    </row>
    <row r="16" spans="1:14" ht="13.5" customHeight="1" x14ac:dyDescent="0.25">
      <c r="A16" s="153"/>
      <c r="B16" s="151" t="s">
        <v>271</v>
      </c>
      <c r="C16" s="160" t="s">
        <v>45</v>
      </c>
      <c r="D16" s="157" t="s">
        <v>243</v>
      </c>
      <c r="E16" s="153"/>
      <c r="F16" s="160" t="s">
        <v>45</v>
      </c>
      <c r="G16" s="159" t="s">
        <v>272</v>
      </c>
      <c r="H16" s="143"/>
      <c r="I16" s="19"/>
      <c r="J16" s="19"/>
      <c r="K16" s="19"/>
      <c r="L16" s="19"/>
      <c r="M16" s="19"/>
    </row>
    <row r="17" spans="1:13" ht="13.5" customHeight="1" x14ac:dyDescent="0.25">
      <c r="A17" s="153"/>
      <c r="B17" s="154"/>
      <c r="C17" s="160" t="s">
        <v>45</v>
      </c>
      <c r="D17" s="159" t="s">
        <v>244</v>
      </c>
      <c r="E17" s="153"/>
      <c r="F17" s="160" t="s">
        <v>45</v>
      </c>
      <c r="G17" s="159" t="s">
        <v>273</v>
      </c>
      <c r="H17" s="143"/>
      <c r="I17" s="19"/>
      <c r="J17" s="19"/>
      <c r="K17" s="19"/>
      <c r="L17" s="19"/>
      <c r="M17" s="19"/>
    </row>
    <row r="18" spans="1:13" ht="13.5" customHeight="1" x14ac:dyDescent="0.25">
      <c r="A18" s="153"/>
      <c r="B18" s="154"/>
      <c r="C18" s="160" t="s">
        <v>45</v>
      </c>
      <c r="D18" s="159" t="s">
        <v>248</v>
      </c>
      <c r="E18" s="153"/>
      <c r="F18" s="160" t="s">
        <v>45</v>
      </c>
      <c r="G18" s="159" t="s">
        <v>51</v>
      </c>
      <c r="H18" s="19"/>
      <c r="I18" s="19"/>
      <c r="J18" s="19"/>
      <c r="K18" s="19"/>
      <c r="L18" s="19"/>
      <c r="M18" s="19"/>
    </row>
    <row r="19" spans="1:13" ht="7.5" customHeight="1" x14ac:dyDescent="0.25">
      <c r="G19" s="39"/>
      <c r="H19" s="38"/>
    </row>
    <row r="20" spans="1:13" ht="15" customHeight="1" thickBot="1" x14ac:dyDescent="0.3">
      <c r="B20" s="13" t="s">
        <v>245</v>
      </c>
      <c r="C20" s="156" t="s">
        <v>290</v>
      </c>
      <c r="D20" s="11"/>
      <c r="E20" s="22"/>
      <c r="F20" s="4"/>
      <c r="G20" s="39"/>
      <c r="H20" s="47"/>
      <c r="I20" s="9"/>
      <c r="J20" s="19"/>
      <c r="K20" s="19"/>
      <c r="L20" s="19"/>
      <c r="M20" s="19"/>
    </row>
    <row r="21" spans="1:13" ht="21" customHeight="1" thickTop="1" x14ac:dyDescent="0.25">
      <c r="A21" s="179" t="s">
        <v>246</v>
      </c>
      <c r="B21" s="161"/>
      <c r="C21" s="167"/>
      <c r="D21" s="162"/>
      <c r="E21" s="163"/>
      <c r="F21" s="163"/>
      <c r="G21" s="163"/>
      <c r="H21" s="163"/>
      <c r="I21" s="163"/>
    </row>
    <row r="22" spans="1:13" ht="15" customHeight="1" x14ac:dyDescent="0.25">
      <c r="A22" s="180"/>
      <c r="B22" s="181" t="s">
        <v>249</v>
      </c>
      <c r="C22" s="181" t="s">
        <v>270</v>
      </c>
      <c r="D22" s="165"/>
      <c r="E22" s="19"/>
      <c r="F22" s="19"/>
      <c r="G22" s="19"/>
      <c r="H22" s="19"/>
      <c r="I22" s="19"/>
    </row>
    <row r="23" spans="1:13" ht="18.75" customHeight="1" x14ac:dyDescent="0.25">
      <c r="A23" s="160" t="s">
        <v>45</v>
      </c>
      <c r="B23" s="157" t="s">
        <v>250</v>
      </c>
      <c r="C23" s="164"/>
      <c r="D23" s="160" t="s">
        <v>45</v>
      </c>
      <c r="E23" s="157" t="s">
        <v>263</v>
      </c>
      <c r="F23" s="19"/>
      <c r="G23" s="160" t="s">
        <v>45</v>
      </c>
      <c r="H23" s="157" t="s">
        <v>254</v>
      </c>
      <c r="I23" s="19"/>
    </row>
    <row r="24" spans="1:13" ht="13.5" customHeight="1" x14ac:dyDescent="0.25">
      <c r="A24" s="160" t="s">
        <v>45</v>
      </c>
      <c r="B24" s="157" t="s">
        <v>251</v>
      </c>
      <c r="C24" s="19"/>
      <c r="D24" s="160" t="s">
        <v>45</v>
      </c>
      <c r="E24" s="157" t="s">
        <v>261</v>
      </c>
      <c r="F24" s="19"/>
      <c r="G24" s="160" t="s">
        <v>45</v>
      </c>
      <c r="H24" s="157" t="s">
        <v>262</v>
      </c>
      <c r="I24" s="19"/>
    </row>
    <row r="25" spans="1:13" ht="13.5" customHeight="1" x14ac:dyDescent="0.25">
      <c r="A25" s="160" t="s">
        <v>45</v>
      </c>
      <c r="B25" s="157" t="s">
        <v>252</v>
      </c>
      <c r="C25" s="150"/>
      <c r="D25" s="160" t="s">
        <v>45</v>
      </c>
      <c r="E25" s="157" t="s">
        <v>255</v>
      </c>
      <c r="F25" s="150"/>
      <c r="G25" s="160" t="s">
        <v>45</v>
      </c>
      <c r="H25" s="157" t="s">
        <v>253</v>
      </c>
      <c r="I25" s="150"/>
      <c r="J25" s="150"/>
      <c r="K25" s="150"/>
      <c r="L25" s="150"/>
      <c r="M25" s="150"/>
    </row>
    <row r="26" spans="1:13" ht="18.75" customHeight="1" x14ac:dyDescent="0.25">
      <c r="A26" s="182" t="s">
        <v>256</v>
      </c>
      <c r="B26" s="19"/>
      <c r="C26" s="19"/>
      <c r="D26" s="165"/>
      <c r="F26" s="19"/>
      <c r="G26" s="19"/>
      <c r="I26" s="19"/>
    </row>
    <row r="27" spans="1:13" ht="13.5" customHeight="1" x14ac:dyDescent="0.2">
      <c r="A27" s="19"/>
      <c r="B27" s="19"/>
      <c r="C27" s="19"/>
      <c r="D27" s="165"/>
      <c r="E27" s="19"/>
      <c r="F27" s="19"/>
      <c r="G27" s="19"/>
      <c r="H27" s="19"/>
      <c r="I27" s="19"/>
    </row>
    <row r="28" spans="1:13" ht="13.5" customHeight="1" x14ac:dyDescent="0.2">
      <c r="A28" s="19"/>
      <c r="B28" s="19"/>
      <c r="C28" s="19"/>
      <c r="D28" s="165"/>
      <c r="E28" s="19"/>
      <c r="F28" s="19"/>
      <c r="G28" s="19"/>
      <c r="H28" s="19"/>
      <c r="I28" s="19"/>
    </row>
    <row r="29" spans="1:13" ht="18.75" thickBot="1" x14ac:dyDescent="0.25">
      <c r="A29" s="166"/>
      <c r="B29" s="19"/>
      <c r="C29" s="19"/>
      <c r="D29" s="165"/>
      <c r="E29" s="183"/>
      <c r="F29" s="183"/>
      <c r="G29" s="19"/>
      <c r="H29" s="19"/>
      <c r="I29" s="19"/>
    </row>
    <row r="30" spans="1:13" ht="21" customHeight="1" thickTop="1" x14ac:dyDescent="0.25">
      <c r="A30" s="176" t="s">
        <v>232</v>
      </c>
      <c r="B30" s="177"/>
      <c r="C30" s="207" t="s">
        <v>45</v>
      </c>
      <c r="D30" s="173" t="s">
        <v>35</v>
      </c>
      <c r="E30" s="161"/>
      <c r="F30" s="161"/>
      <c r="G30" s="161" t="s">
        <v>46</v>
      </c>
      <c r="H30" s="161"/>
      <c r="I30" s="174"/>
      <c r="J30" s="19"/>
      <c r="K30" s="19"/>
      <c r="L30" s="19"/>
      <c r="M30" s="19"/>
    </row>
    <row r="31" spans="1:13" ht="18" x14ac:dyDescent="0.25">
      <c r="A31" s="178"/>
      <c r="B31" s="178"/>
      <c r="C31" s="208" t="s">
        <v>45</v>
      </c>
      <c r="D31" s="154" t="s">
        <v>233</v>
      </c>
      <c r="G31" s="9"/>
      <c r="H31" s="9"/>
      <c r="I31" s="9"/>
    </row>
    <row r="32" spans="1:13" x14ac:dyDescent="0.2">
      <c r="A32" s="20" t="s">
        <v>54</v>
      </c>
    </row>
    <row r="33" spans="1:13" ht="18" customHeight="1" x14ac:dyDescent="0.2">
      <c r="A33">
        <v>1</v>
      </c>
      <c r="B33" s="168"/>
      <c r="C33" s="169"/>
      <c r="D33" s="170"/>
      <c r="E33" s="169"/>
      <c r="F33" s="170"/>
      <c r="G33" s="169"/>
      <c r="H33" s="169"/>
      <c r="I33" s="171"/>
    </row>
    <row r="34" spans="1:13" ht="18" customHeight="1" x14ac:dyDescent="0.2">
      <c r="A34">
        <v>2</v>
      </c>
      <c r="B34" s="168"/>
      <c r="C34" s="169"/>
      <c r="D34" s="170"/>
      <c r="E34" s="169"/>
      <c r="F34" s="170"/>
      <c r="G34" s="169"/>
      <c r="H34" s="169"/>
      <c r="I34" s="171"/>
    </row>
    <row r="35" spans="1:13" ht="18" customHeight="1" x14ac:dyDescent="0.2">
      <c r="A35">
        <v>3</v>
      </c>
      <c r="B35" s="172"/>
      <c r="C35" s="169"/>
      <c r="D35" s="169"/>
      <c r="E35" s="169"/>
      <c r="F35" s="169"/>
      <c r="G35" s="169"/>
      <c r="H35" s="169"/>
      <c r="I35" s="171"/>
    </row>
    <row r="36" spans="1:13" ht="18" customHeight="1" x14ac:dyDescent="0.2">
      <c r="A36">
        <v>4</v>
      </c>
      <c r="B36" s="168"/>
      <c r="C36" s="169"/>
      <c r="D36" s="170"/>
      <c r="E36" s="169"/>
      <c r="F36" s="170"/>
      <c r="G36" s="169"/>
      <c r="H36" s="169"/>
      <c r="I36" s="171"/>
    </row>
    <row r="37" spans="1:13" ht="18" customHeight="1" x14ac:dyDescent="0.2">
      <c r="A37">
        <v>5</v>
      </c>
      <c r="B37" s="168"/>
      <c r="C37" s="169"/>
      <c r="D37" s="170"/>
      <c r="E37" s="169"/>
      <c r="F37" s="170"/>
      <c r="G37" s="169"/>
      <c r="H37" s="169"/>
      <c r="I37" s="171"/>
    </row>
    <row r="38" spans="1:13" ht="18" customHeight="1" x14ac:dyDescent="0.2">
      <c r="A38">
        <v>6</v>
      </c>
      <c r="B38" s="172"/>
      <c r="C38" s="169"/>
      <c r="D38" s="169"/>
      <c r="E38" s="169"/>
      <c r="F38" s="169"/>
      <c r="G38" s="169"/>
      <c r="H38" s="169"/>
      <c r="I38" s="171"/>
      <c r="J38" s="143"/>
      <c r="K38" s="143"/>
      <c r="L38" s="143"/>
      <c r="M38" s="143"/>
    </row>
    <row r="39" spans="1:13" ht="18" customHeight="1" x14ac:dyDescent="0.2">
      <c r="A39">
        <v>7</v>
      </c>
      <c r="B39" s="172"/>
      <c r="C39" s="169"/>
      <c r="D39" s="169"/>
      <c r="E39" s="169"/>
      <c r="F39" s="169"/>
      <c r="G39" s="169"/>
      <c r="H39" s="169"/>
      <c r="I39" s="171"/>
      <c r="J39" s="143"/>
      <c r="K39" s="143"/>
      <c r="L39" s="143"/>
      <c r="M39" s="143"/>
    </row>
    <row r="40" spans="1:13" ht="18" customHeight="1" x14ac:dyDescent="0.2">
      <c r="A40">
        <v>8</v>
      </c>
      <c r="B40" s="172"/>
      <c r="C40" s="169"/>
      <c r="D40" s="169"/>
      <c r="E40" s="169"/>
      <c r="F40" s="169"/>
      <c r="G40" s="169"/>
      <c r="H40" s="169"/>
      <c r="I40" s="171"/>
      <c r="J40" s="19"/>
      <c r="K40" s="19"/>
      <c r="L40" s="19"/>
      <c r="M40" s="19"/>
    </row>
    <row r="41" spans="1:13" ht="18" customHeight="1" x14ac:dyDescent="0.2">
      <c r="A41">
        <v>9</v>
      </c>
      <c r="B41" s="172"/>
      <c r="C41" s="169"/>
      <c r="D41" s="169"/>
      <c r="E41" s="169"/>
      <c r="F41" s="169"/>
      <c r="G41" s="169"/>
      <c r="H41" s="169"/>
      <c r="I41" s="171"/>
      <c r="J41" s="143"/>
      <c r="K41" s="143"/>
      <c r="L41" s="143"/>
      <c r="M41" s="143"/>
    </row>
    <row r="42" spans="1:13" ht="18" customHeight="1" x14ac:dyDescent="0.2">
      <c r="A42">
        <v>10</v>
      </c>
      <c r="B42" s="172"/>
      <c r="C42" s="169"/>
      <c r="D42" s="169"/>
      <c r="E42" s="169"/>
      <c r="F42" s="169"/>
      <c r="G42" s="169"/>
      <c r="H42" s="169"/>
      <c r="I42" s="171"/>
      <c r="J42" s="143"/>
      <c r="K42" s="143"/>
      <c r="L42" s="143"/>
      <c r="M42" s="143"/>
    </row>
    <row r="43" spans="1:13" ht="12.75" customHeight="1" thickBot="1" x14ac:dyDescent="0.25">
      <c r="A43" s="185" t="s">
        <v>259</v>
      </c>
      <c r="B43" s="6"/>
      <c r="C43" s="6"/>
      <c r="D43" s="6"/>
      <c r="E43" s="6"/>
      <c r="F43" s="6"/>
      <c r="G43" s="6"/>
      <c r="H43" s="6"/>
      <c r="I43" s="6"/>
      <c r="J43" s="19"/>
      <c r="K43" s="19"/>
      <c r="L43" s="19"/>
      <c r="M43" s="19"/>
    </row>
    <row r="44" spans="1:13" ht="13.5" thickTop="1" x14ac:dyDescent="0.2">
      <c r="A44" s="19"/>
      <c r="B44" s="19"/>
      <c r="C44" s="19"/>
      <c r="D44" s="19"/>
      <c r="E44" s="19"/>
      <c r="F44" s="19"/>
      <c r="G44" s="19"/>
      <c r="H44" s="19"/>
      <c r="I44" s="19"/>
    </row>
    <row r="45" spans="1:13" x14ac:dyDescent="0.2">
      <c r="A45" s="19"/>
      <c r="B45" s="19"/>
      <c r="C45" s="19"/>
      <c r="D45" s="19"/>
      <c r="E45" s="19"/>
      <c r="F45" s="19"/>
      <c r="G45" s="19"/>
      <c r="H45" s="19"/>
      <c r="I45" s="19"/>
    </row>
  </sheetData>
  <mergeCells count="6">
    <mergeCell ref="A8:F8"/>
    <mergeCell ref="A3:I3"/>
    <mergeCell ref="A4:G4"/>
    <mergeCell ref="B5:C5"/>
    <mergeCell ref="E5:F5"/>
    <mergeCell ref="B6:I6"/>
  </mergeCells>
  <pageMargins left="0.75" right="0.25" top="0.7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26"/>
  <sheetViews>
    <sheetView workbookViewId="0">
      <selection activeCell="A6" sqref="A6:XFD6"/>
    </sheetView>
  </sheetViews>
  <sheetFormatPr defaultRowHeight="12.75" x14ac:dyDescent="0.2"/>
  <cols>
    <col min="2" max="2" width="17.42578125" customWidth="1"/>
    <col min="3" max="3" width="16.42578125" customWidth="1"/>
    <col min="4" max="4" width="13.7109375" customWidth="1"/>
    <col min="5" max="5" width="19.5703125" bestFit="1" customWidth="1"/>
    <col min="6" max="6" width="17.28515625" bestFit="1" customWidth="1"/>
    <col min="7" max="7" width="16.28515625" bestFit="1" customWidth="1"/>
    <col min="8" max="8" width="33.42578125" customWidth="1"/>
    <col min="12" max="12" width="16.140625" customWidth="1"/>
    <col min="20" max="20" width="18.28515625" customWidth="1"/>
  </cols>
  <sheetData>
    <row r="1" spans="1:29" x14ac:dyDescent="0.2">
      <c r="E1" s="99" t="s">
        <v>194</v>
      </c>
    </row>
    <row r="2" spans="1:29" x14ac:dyDescent="0.2">
      <c r="A2" s="4" t="s">
        <v>3</v>
      </c>
      <c r="B2" s="3" t="s">
        <v>192</v>
      </c>
    </row>
    <row r="5" spans="1:29" x14ac:dyDescent="0.2">
      <c r="A5" s="14" t="s">
        <v>5</v>
      </c>
      <c r="B5" s="15" t="s">
        <v>101</v>
      </c>
      <c r="C5" s="15" t="s">
        <v>198</v>
      </c>
      <c r="D5" s="14" t="s">
        <v>102</v>
      </c>
      <c r="E5" s="14" t="s">
        <v>7</v>
      </c>
      <c r="F5" s="14" t="s">
        <v>103</v>
      </c>
      <c r="G5" s="14" t="s">
        <v>104</v>
      </c>
      <c r="H5" s="14" t="s">
        <v>105</v>
      </c>
      <c r="I5" s="16" t="s">
        <v>6</v>
      </c>
      <c r="J5" s="14" t="s">
        <v>106</v>
      </c>
      <c r="K5" s="14" t="s">
        <v>107</v>
      </c>
      <c r="L5" s="14" t="s">
        <v>108</v>
      </c>
      <c r="M5" t="s">
        <v>9</v>
      </c>
      <c r="N5" t="s">
        <v>13</v>
      </c>
      <c r="O5" t="s">
        <v>109</v>
      </c>
      <c r="P5" t="s">
        <v>199</v>
      </c>
      <c r="Q5" t="s">
        <v>110</v>
      </c>
      <c r="R5" t="s">
        <v>14</v>
      </c>
      <c r="S5" t="s">
        <v>8</v>
      </c>
      <c r="T5" t="s">
        <v>111</v>
      </c>
      <c r="U5" t="s">
        <v>15</v>
      </c>
      <c r="V5" t="s">
        <v>10</v>
      </c>
      <c r="W5" t="s">
        <v>112</v>
      </c>
      <c r="X5" t="s">
        <v>113</v>
      </c>
      <c r="Y5" t="s">
        <v>114</v>
      </c>
      <c r="Z5" t="s">
        <v>115</v>
      </c>
      <c r="AA5" t="s">
        <v>116</v>
      </c>
      <c r="AB5" t="s">
        <v>117</v>
      </c>
      <c r="AC5" t="s">
        <v>118</v>
      </c>
    </row>
    <row r="6" spans="1:29" s="3" customFormat="1" ht="17.25" customHeight="1" x14ac:dyDescent="0.2">
      <c r="A6" s="3" t="s">
        <v>142</v>
      </c>
      <c r="B6" s="3" t="s">
        <v>143</v>
      </c>
      <c r="C6" s="3" t="s">
        <v>200</v>
      </c>
      <c r="D6" s="3" t="s">
        <v>144</v>
      </c>
      <c r="E6" s="112" t="s">
        <v>145</v>
      </c>
      <c r="F6" s="113" t="s">
        <v>146</v>
      </c>
      <c r="G6" s="112" t="s">
        <v>147</v>
      </c>
      <c r="H6" s="3" t="s">
        <v>11</v>
      </c>
      <c r="I6" s="3" t="s">
        <v>125</v>
      </c>
      <c r="J6" s="3" t="s">
        <v>126</v>
      </c>
      <c r="K6" s="3" t="s">
        <v>127</v>
      </c>
      <c r="L6" s="3" t="s">
        <v>128</v>
      </c>
      <c r="M6" s="3" t="s">
        <v>148</v>
      </c>
      <c r="N6" s="3" t="s">
        <v>149</v>
      </c>
      <c r="O6" s="3" t="s">
        <v>11</v>
      </c>
      <c r="P6" s="3" t="s">
        <v>202</v>
      </c>
      <c r="Q6" s="3" t="s">
        <v>11</v>
      </c>
      <c r="R6" s="3" t="s">
        <v>11</v>
      </c>
      <c r="S6" s="3" t="s">
        <v>131</v>
      </c>
      <c r="T6" s="3" t="s">
        <v>132</v>
      </c>
      <c r="U6" s="3" t="s">
        <v>133</v>
      </c>
      <c r="V6" s="3" t="s">
        <v>150</v>
      </c>
      <c r="W6" s="3" t="s">
        <v>135</v>
      </c>
      <c r="X6" s="3" t="s">
        <v>136</v>
      </c>
      <c r="Y6" s="3" t="s">
        <v>137</v>
      </c>
      <c r="Z6" s="3" t="s">
        <v>138</v>
      </c>
      <c r="AA6" s="3" t="s">
        <v>139</v>
      </c>
      <c r="AB6" s="3" t="s">
        <v>151</v>
      </c>
      <c r="AC6" s="3" t="s">
        <v>152</v>
      </c>
    </row>
    <row r="7" spans="1:29" ht="15.75" customHeight="1" x14ac:dyDescent="0.2">
      <c r="E7" s="14"/>
      <c r="F7" s="111"/>
      <c r="G7" s="14"/>
    </row>
    <row r="8" spans="1:29" ht="15.75" customHeight="1" x14ac:dyDescent="0.2">
      <c r="E8" s="14"/>
      <c r="F8" s="111"/>
      <c r="G8" s="14"/>
    </row>
    <row r="9" spans="1:29" ht="15.75" customHeight="1" x14ac:dyDescent="0.2">
      <c r="A9" t="s">
        <v>119</v>
      </c>
      <c r="B9" t="s">
        <v>123</v>
      </c>
      <c r="C9" t="s">
        <v>124</v>
      </c>
      <c r="D9" t="s">
        <v>125</v>
      </c>
      <c r="E9" s="14">
        <v>5905</v>
      </c>
      <c r="F9" s="111">
        <f t="shared" ref="F9:F14" si="0">E9*0.3048</f>
        <v>1799.8440000000001</v>
      </c>
      <c r="G9" s="14"/>
      <c r="H9" t="s">
        <v>122</v>
      </c>
      <c r="I9" t="s">
        <v>11</v>
      </c>
      <c r="J9" t="s">
        <v>131</v>
      </c>
      <c r="K9" t="s">
        <v>128</v>
      </c>
      <c r="L9" t="s">
        <v>121</v>
      </c>
      <c r="M9" t="s">
        <v>134</v>
      </c>
      <c r="N9" t="s">
        <v>191</v>
      </c>
      <c r="R9" t="s">
        <v>12</v>
      </c>
    </row>
    <row r="10" spans="1:29" ht="37.5" customHeight="1" x14ac:dyDescent="0.2">
      <c r="A10" t="s">
        <v>142</v>
      </c>
      <c r="B10" t="s">
        <v>146</v>
      </c>
      <c r="C10" t="s">
        <v>147</v>
      </c>
      <c r="D10" t="s">
        <v>125</v>
      </c>
      <c r="E10" s="14">
        <v>6194</v>
      </c>
      <c r="F10" s="111">
        <f t="shared" si="0"/>
        <v>1887.9312</v>
      </c>
      <c r="G10" s="14"/>
      <c r="H10" t="s">
        <v>145</v>
      </c>
      <c r="I10" t="s">
        <v>11</v>
      </c>
      <c r="J10" t="s">
        <v>131</v>
      </c>
      <c r="K10" t="s">
        <v>128</v>
      </c>
      <c r="L10" t="s">
        <v>144</v>
      </c>
      <c r="M10" t="s">
        <v>150</v>
      </c>
      <c r="N10" t="s">
        <v>149</v>
      </c>
      <c r="R10" t="s">
        <v>12</v>
      </c>
    </row>
    <row r="11" spans="1:29" ht="21" customHeight="1" x14ac:dyDescent="0.2">
      <c r="A11" t="s">
        <v>153</v>
      </c>
      <c r="B11" t="s">
        <v>156</v>
      </c>
      <c r="C11" t="s">
        <v>157</v>
      </c>
      <c r="D11" t="s">
        <v>125</v>
      </c>
      <c r="E11" s="14">
        <v>5525</v>
      </c>
      <c r="F11" s="111">
        <f t="shared" si="0"/>
        <v>1684.02</v>
      </c>
      <c r="G11" s="14"/>
      <c r="H11" t="s">
        <v>155</v>
      </c>
      <c r="I11" t="s">
        <v>160</v>
      </c>
      <c r="J11" t="s">
        <v>131</v>
      </c>
      <c r="K11" t="s">
        <v>128</v>
      </c>
      <c r="L11" t="s">
        <v>154</v>
      </c>
      <c r="M11" t="s">
        <v>161</v>
      </c>
      <c r="N11" t="s">
        <v>159</v>
      </c>
      <c r="R11" t="s">
        <v>12</v>
      </c>
    </row>
    <row r="12" spans="1:29" ht="28.5" customHeight="1" x14ac:dyDescent="0.2">
      <c r="A12" t="s">
        <v>142</v>
      </c>
      <c r="B12" t="s">
        <v>166</v>
      </c>
      <c r="C12" t="s">
        <v>167</v>
      </c>
      <c r="D12" t="s">
        <v>125</v>
      </c>
      <c r="E12" s="14">
        <v>5936</v>
      </c>
      <c r="F12" s="111">
        <f t="shared" si="0"/>
        <v>1809.2928000000002</v>
      </c>
      <c r="G12" s="14"/>
      <c r="H12" t="s">
        <v>165</v>
      </c>
      <c r="I12" t="s">
        <v>11</v>
      </c>
      <c r="J12" t="s">
        <v>131</v>
      </c>
      <c r="K12" t="s">
        <v>128</v>
      </c>
      <c r="L12" t="s">
        <v>164</v>
      </c>
      <c r="M12" t="s">
        <v>11</v>
      </c>
      <c r="N12" t="s">
        <v>168</v>
      </c>
      <c r="R12" t="s">
        <v>12</v>
      </c>
    </row>
    <row r="13" spans="1:29" ht="25.5" customHeight="1" x14ac:dyDescent="0.2">
      <c r="A13" t="s">
        <v>142</v>
      </c>
      <c r="B13" t="s">
        <v>173</v>
      </c>
      <c r="C13" t="s">
        <v>174</v>
      </c>
      <c r="D13" t="s">
        <v>125</v>
      </c>
      <c r="E13" s="14">
        <v>6260</v>
      </c>
      <c r="F13" s="111">
        <f t="shared" si="0"/>
        <v>1908.048</v>
      </c>
      <c r="G13" s="14"/>
      <c r="H13" t="s">
        <v>172</v>
      </c>
      <c r="I13" t="s">
        <v>176</v>
      </c>
      <c r="J13" t="s">
        <v>131</v>
      </c>
      <c r="K13" t="s">
        <v>128</v>
      </c>
      <c r="L13" t="s">
        <v>171</v>
      </c>
      <c r="M13" t="s">
        <v>177</v>
      </c>
      <c r="N13" t="s">
        <v>175</v>
      </c>
      <c r="R13" t="s">
        <v>12</v>
      </c>
    </row>
    <row r="14" spans="1:29" ht="17.25" customHeight="1" x14ac:dyDescent="0.2">
      <c r="A14" t="s">
        <v>181</v>
      </c>
      <c r="B14" t="s">
        <v>185</v>
      </c>
      <c r="C14" t="s">
        <v>186</v>
      </c>
      <c r="D14" t="s">
        <v>125</v>
      </c>
      <c r="E14" s="14">
        <v>6260</v>
      </c>
      <c r="F14" s="111">
        <f t="shared" si="0"/>
        <v>1908.048</v>
      </c>
      <c r="G14" s="14"/>
      <c r="H14" t="s">
        <v>184</v>
      </c>
      <c r="I14" t="s">
        <v>188</v>
      </c>
      <c r="J14" t="s">
        <v>131</v>
      </c>
      <c r="K14" t="s">
        <v>128</v>
      </c>
      <c r="L14" t="s">
        <v>183</v>
      </c>
      <c r="M14" t="s">
        <v>11</v>
      </c>
      <c r="N14" t="s">
        <v>11</v>
      </c>
      <c r="R14" t="s">
        <v>12</v>
      </c>
    </row>
    <row r="18" spans="1:29" x14ac:dyDescent="0.2">
      <c r="A18" t="s">
        <v>193</v>
      </c>
    </row>
    <row r="19" spans="1:29" ht="13.5" thickBot="1" x14ac:dyDescent="0.25"/>
    <row r="20" spans="1:29" ht="16.5" thickTop="1" thickBot="1" x14ac:dyDescent="0.25">
      <c r="A20" s="110" t="s">
        <v>5</v>
      </c>
      <c r="B20" s="110" t="s">
        <v>101</v>
      </c>
      <c r="C20" s="110" t="s">
        <v>198</v>
      </c>
      <c r="D20" s="110" t="s">
        <v>102</v>
      </c>
      <c r="E20" s="110" t="s">
        <v>7</v>
      </c>
      <c r="F20" s="110" t="s">
        <v>103</v>
      </c>
      <c r="G20" s="110" t="s">
        <v>104</v>
      </c>
      <c r="H20" s="110" t="s">
        <v>105</v>
      </c>
      <c r="I20" s="110" t="s">
        <v>6</v>
      </c>
      <c r="J20" s="110" t="s">
        <v>106</v>
      </c>
      <c r="K20" s="110" t="s">
        <v>107</v>
      </c>
      <c r="L20" s="110" t="s">
        <v>108</v>
      </c>
      <c r="M20" s="110" t="s">
        <v>9</v>
      </c>
      <c r="N20" s="110" t="s">
        <v>13</v>
      </c>
      <c r="O20" s="110" t="s">
        <v>109</v>
      </c>
      <c r="P20" s="110" t="s">
        <v>199</v>
      </c>
      <c r="Q20" s="110" t="s">
        <v>110</v>
      </c>
      <c r="R20" s="110" t="s">
        <v>14</v>
      </c>
      <c r="S20" s="110" t="s">
        <v>8</v>
      </c>
      <c r="T20" s="110" t="s">
        <v>111</v>
      </c>
      <c r="U20" s="110" t="s">
        <v>15</v>
      </c>
      <c r="V20" s="110" t="s">
        <v>10</v>
      </c>
      <c r="W20" s="110" t="s">
        <v>112</v>
      </c>
      <c r="X20" s="110" t="s">
        <v>113</v>
      </c>
      <c r="Y20" s="110" t="s">
        <v>114</v>
      </c>
      <c r="Z20" s="110" t="s">
        <v>115</v>
      </c>
      <c r="AA20" s="110" t="s">
        <v>116</v>
      </c>
      <c r="AB20" s="110" t="s">
        <v>117</v>
      </c>
      <c r="AC20" s="110" t="s">
        <v>118</v>
      </c>
    </row>
    <row r="21" spans="1:29" ht="13.5" thickTop="1" x14ac:dyDescent="0.2">
      <c r="A21" t="s">
        <v>119</v>
      </c>
      <c r="B21" t="s">
        <v>120</v>
      </c>
      <c r="C21" t="s">
        <v>200</v>
      </c>
      <c r="D21" t="s">
        <v>121</v>
      </c>
      <c r="E21" t="s">
        <v>122</v>
      </c>
      <c r="F21" t="s">
        <v>123</v>
      </c>
      <c r="G21" t="s">
        <v>124</v>
      </c>
      <c r="H21" t="s">
        <v>11</v>
      </c>
      <c r="I21" t="s">
        <v>125</v>
      </c>
      <c r="J21" t="s">
        <v>126</v>
      </c>
      <c r="K21" t="s">
        <v>127</v>
      </c>
      <c r="L21" t="s">
        <v>128</v>
      </c>
      <c r="M21" t="s">
        <v>129</v>
      </c>
      <c r="N21" t="s">
        <v>130</v>
      </c>
      <c r="O21" t="s">
        <v>11</v>
      </c>
      <c r="P21" t="s">
        <v>201</v>
      </c>
      <c r="Q21" t="s">
        <v>11</v>
      </c>
      <c r="R21" t="s">
        <v>11</v>
      </c>
      <c r="S21" t="s">
        <v>131</v>
      </c>
      <c r="T21" t="s">
        <v>132</v>
      </c>
      <c r="U21" t="s">
        <v>133</v>
      </c>
      <c r="V21" t="s">
        <v>134</v>
      </c>
      <c r="W21" t="s">
        <v>135</v>
      </c>
      <c r="X21" t="s">
        <v>136</v>
      </c>
      <c r="Y21" t="s">
        <v>137</v>
      </c>
      <c r="Z21" t="s">
        <v>138</v>
      </c>
      <c r="AA21" t="s">
        <v>139</v>
      </c>
      <c r="AB21" t="s">
        <v>140</v>
      </c>
      <c r="AC21" t="s">
        <v>141</v>
      </c>
    </row>
    <row r="22" spans="1:29" x14ac:dyDescent="0.2">
      <c r="A22" t="s">
        <v>142</v>
      </c>
      <c r="B22" t="s">
        <v>143</v>
      </c>
      <c r="C22" t="s">
        <v>200</v>
      </c>
      <c r="D22" t="s">
        <v>144</v>
      </c>
      <c r="E22" t="s">
        <v>145</v>
      </c>
      <c r="F22" t="s">
        <v>146</v>
      </c>
      <c r="G22" t="s">
        <v>147</v>
      </c>
      <c r="H22" t="s">
        <v>11</v>
      </c>
      <c r="I22" t="s">
        <v>125</v>
      </c>
      <c r="J22" t="s">
        <v>126</v>
      </c>
      <c r="K22" t="s">
        <v>127</v>
      </c>
      <c r="L22" t="s">
        <v>128</v>
      </c>
      <c r="M22" t="s">
        <v>148</v>
      </c>
      <c r="N22" t="s">
        <v>149</v>
      </c>
      <c r="O22" t="s">
        <v>11</v>
      </c>
      <c r="P22" t="s">
        <v>202</v>
      </c>
      <c r="Q22" t="s">
        <v>11</v>
      </c>
      <c r="R22" t="s">
        <v>11</v>
      </c>
      <c r="S22" t="s">
        <v>131</v>
      </c>
      <c r="T22" t="s">
        <v>132</v>
      </c>
      <c r="U22" t="s">
        <v>133</v>
      </c>
      <c r="V22" t="s">
        <v>150</v>
      </c>
      <c r="W22" t="s">
        <v>135</v>
      </c>
      <c r="X22" t="s">
        <v>136</v>
      </c>
      <c r="Y22" t="s">
        <v>137</v>
      </c>
      <c r="Z22" t="s">
        <v>138</v>
      </c>
      <c r="AA22" t="s">
        <v>139</v>
      </c>
      <c r="AB22" t="s">
        <v>151</v>
      </c>
      <c r="AC22" t="s">
        <v>152</v>
      </c>
    </row>
    <row r="23" spans="1:29" x14ac:dyDescent="0.2">
      <c r="A23" t="s">
        <v>153</v>
      </c>
      <c r="B23" t="s">
        <v>203</v>
      </c>
      <c r="C23" t="s">
        <v>200</v>
      </c>
      <c r="D23" t="s">
        <v>154</v>
      </c>
      <c r="E23" t="s">
        <v>155</v>
      </c>
      <c r="F23" t="s">
        <v>156</v>
      </c>
      <c r="G23" t="s">
        <v>157</v>
      </c>
      <c r="H23" t="s">
        <v>11</v>
      </c>
      <c r="I23" t="s">
        <v>125</v>
      </c>
      <c r="J23" t="s">
        <v>126</v>
      </c>
      <c r="K23" t="s">
        <v>127</v>
      </c>
      <c r="L23" t="s">
        <v>128</v>
      </c>
      <c r="M23" t="s">
        <v>158</v>
      </c>
      <c r="N23" t="s">
        <v>159</v>
      </c>
      <c r="O23" t="s">
        <v>160</v>
      </c>
      <c r="P23" t="s">
        <v>204</v>
      </c>
      <c r="Q23" t="s">
        <v>11</v>
      </c>
      <c r="R23" t="s">
        <v>11</v>
      </c>
      <c r="S23" t="s">
        <v>131</v>
      </c>
      <c r="T23" t="s">
        <v>132</v>
      </c>
      <c r="U23" t="s">
        <v>133</v>
      </c>
      <c r="V23" t="s">
        <v>161</v>
      </c>
      <c r="W23" t="s">
        <v>135</v>
      </c>
      <c r="X23" t="s">
        <v>136</v>
      </c>
      <c r="Y23" t="s">
        <v>137</v>
      </c>
      <c r="Z23" t="s">
        <v>138</v>
      </c>
      <c r="AA23" t="s">
        <v>139</v>
      </c>
      <c r="AB23" t="s">
        <v>162</v>
      </c>
      <c r="AC23" t="s">
        <v>163</v>
      </c>
    </row>
    <row r="24" spans="1:29" x14ac:dyDescent="0.2">
      <c r="A24" t="s">
        <v>142</v>
      </c>
      <c r="B24" t="s">
        <v>143</v>
      </c>
      <c r="C24" t="s">
        <v>200</v>
      </c>
      <c r="D24" t="s">
        <v>164</v>
      </c>
      <c r="E24" t="s">
        <v>205</v>
      </c>
      <c r="F24" t="s">
        <v>166</v>
      </c>
      <c r="G24" t="s">
        <v>167</v>
      </c>
      <c r="H24" t="s">
        <v>11</v>
      </c>
      <c r="I24" t="s">
        <v>125</v>
      </c>
      <c r="J24" t="s">
        <v>126</v>
      </c>
      <c r="K24" t="s">
        <v>127</v>
      </c>
      <c r="L24" t="s">
        <v>128</v>
      </c>
      <c r="M24" t="s">
        <v>158</v>
      </c>
      <c r="N24" t="s">
        <v>168</v>
      </c>
      <c r="O24" t="s">
        <v>11</v>
      </c>
      <c r="P24" t="s">
        <v>206</v>
      </c>
      <c r="Q24" t="s">
        <v>11</v>
      </c>
      <c r="R24" t="s">
        <v>169</v>
      </c>
      <c r="S24" t="s">
        <v>131</v>
      </c>
      <c r="T24" t="s">
        <v>132</v>
      </c>
      <c r="U24" t="s">
        <v>133</v>
      </c>
      <c r="V24" t="s">
        <v>11</v>
      </c>
      <c r="W24" t="s">
        <v>135</v>
      </c>
      <c r="X24" t="s">
        <v>136</v>
      </c>
      <c r="Y24" t="s">
        <v>137</v>
      </c>
      <c r="Z24" t="s">
        <v>138</v>
      </c>
      <c r="AA24" t="s">
        <v>139</v>
      </c>
      <c r="AB24" t="s">
        <v>151</v>
      </c>
      <c r="AC24" t="s">
        <v>170</v>
      </c>
    </row>
    <row r="25" spans="1:29" x14ac:dyDescent="0.2">
      <c r="A25" t="s">
        <v>142</v>
      </c>
      <c r="B25" t="s">
        <v>143</v>
      </c>
      <c r="C25" t="s">
        <v>200</v>
      </c>
      <c r="D25" t="s">
        <v>171</v>
      </c>
      <c r="E25" t="s">
        <v>172</v>
      </c>
      <c r="F25" t="s">
        <v>173</v>
      </c>
      <c r="G25" t="s">
        <v>174</v>
      </c>
      <c r="H25" t="s">
        <v>11</v>
      </c>
      <c r="I25" t="s">
        <v>125</v>
      </c>
      <c r="J25" t="s">
        <v>126</v>
      </c>
      <c r="K25" t="s">
        <v>127</v>
      </c>
      <c r="L25" t="s">
        <v>128</v>
      </c>
      <c r="M25" t="s">
        <v>148</v>
      </c>
      <c r="N25" t="s">
        <v>175</v>
      </c>
      <c r="O25" t="s">
        <v>176</v>
      </c>
      <c r="P25" t="s">
        <v>207</v>
      </c>
      <c r="Q25" t="s">
        <v>11</v>
      </c>
      <c r="R25" t="s">
        <v>11</v>
      </c>
      <c r="S25" t="s">
        <v>131</v>
      </c>
      <c r="T25" t="s">
        <v>132</v>
      </c>
      <c r="U25" t="s">
        <v>133</v>
      </c>
      <c r="V25" t="s">
        <v>177</v>
      </c>
      <c r="W25" t="s">
        <v>178</v>
      </c>
      <c r="X25" t="s">
        <v>136</v>
      </c>
      <c r="Y25" t="s">
        <v>179</v>
      </c>
      <c r="Z25" t="s">
        <v>138</v>
      </c>
      <c r="AA25" t="s">
        <v>139</v>
      </c>
      <c r="AB25" t="s">
        <v>151</v>
      </c>
      <c r="AC25" t="s">
        <v>180</v>
      </c>
    </row>
    <row r="26" spans="1:29" x14ac:dyDescent="0.2">
      <c r="A26" t="s">
        <v>181</v>
      </c>
      <c r="B26" t="s">
        <v>182</v>
      </c>
      <c r="C26" t="s">
        <v>208</v>
      </c>
      <c r="D26" t="s">
        <v>183</v>
      </c>
      <c r="E26" t="s">
        <v>184</v>
      </c>
      <c r="F26" t="s">
        <v>185</v>
      </c>
      <c r="G26" t="s">
        <v>186</v>
      </c>
      <c r="H26" t="s">
        <v>11</v>
      </c>
      <c r="I26" t="s">
        <v>125</v>
      </c>
      <c r="J26" t="s">
        <v>187</v>
      </c>
      <c r="K26" t="s">
        <v>11</v>
      </c>
      <c r="L26" t="s">
        <v>128</v>
      </c>
      <c r="M26" t="s">
        <v>148</v>
      </c>
      <c r="N26" t="s">
        <v>11</v>
      </c>
      <c r="O26" t="s">
        <v>188</v>
      </c>
      <c r="P26" t="s">
        <v>209</v>
      </c>
      <c r="Q26" t="s">
        <v>11</v>
      </c>
      <c r="R26" t="s">
        <v>11</v>
      </c>
      <c r="S26" t="s">
        <v>131</v>
      </c>
      <c r="T26" t="s">
        <v>132</v>
      </c>
      <c r="U26" t="s">
        <v>133</v>
      </c>
      <c r="V26" t="s">
        <v>11</v>
      </c>
      <c r="W26" t="s">
        <v>135</v>
      </c>
      <c r="X26" t="s">
        <v>136</v>
      </c>
      <c r="Y26" t="s">
        <v>137</v>
      </c>
      <c r="Z26" t="s">
        <v>138</v>
      </c>
      <c r="AA26" t="s">
        <v>139</v>
      </c>
      <c r="AB26" t="s">
        <v>189</v>
      </c>
      <c r="AC26" t="s">
        <v>190</v>
      </c>
    </row>
  </sheetData>
  <phoneticPr fontId="5" type="noConversion"/>
  <pageMargins left="0.75" right="0.75" top="1" bottom="1" header="0.5" footer="0.5"/>
  <pageSetup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Field Sheet</vt:lpstr>
      <vt:lpstr>Supplemental Field Sheet</vt:lpstr>
      <vt:lpstr>Wastewater Field Sheet</vt:lpstr>
      <vt:lpstr>Wastewater Supplemental</vt:lpstr>
      <vt:lpstr>Station input</vt:lpstr>
      <vt:lpstr>'Field Sheet'!Print_Area</vt:lpstr>
      <vt:lpstr>'Supplemental Field Sheet'!Print_Area</vt:lpstr>
      <vt:lpstr>'Wastewater Field Sheet'!Print_Area</vt:lpstr>
    </vt:vector>
  </TitlesOfParts>
  <Company>New Mexico Environment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james.hogan</dc:creator>
  <cp:lastModifiedBy>Jennifer Fullam</cp:lastModifiedBy>
  <cp:lastPrinted>2014-05-27T19:26:14Z</cp:lastPrinted>
  <dcterms:created xsi:type="dcterms:W3CDTF">2010-02-17T19:58:31Z</dcterms:created>
  <dcterms:modified xsi:type="dcterms:W3CDTF">2019-05-22T18:03:55Z</dcterms:modified>
</cp:coreProperties>
</file>